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3.- MARZO\"/>
    </mc:Choice>
  </mc:AlternateContent>
  <bookViews>
    <workbookView xWindow="-45" yWindow="75" windowWidth="13440" windowHeight="15045"/>
  </bookViews>
  <sheets>
    <sheet name="MARZO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'MARZO 2023'!#REF!</definedName>
    <definedName name="_xlnm.Print_Area" localSheetId="0">'MARZO 2023'!$A$1:$M$1871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30" i="4" l="1"/>
  <c r="F1429" i="4"/>
  <c r="F1428" i="4"/>
  <c r="F1427" i="4"/>
  <c r="F1426" i="4"/>
  <c r="F1425" i="4"/>
  <c r="F1424" i="4"/>
  <c r="F1423" i="4"/>
  <c r="F1422" i="4"/>
  <c r="F1421" i="4"/>
  <c r="F1420" i="4"/>
  <c r="F1419" i="4"/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 l="1"/>
  <c r="E1432" i="4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<sst xmlns="http://schemas.openxmlformats.org/spreadsheetml/2006/main" count="797" uniqueCount="178">
  <si>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</si>
  <si>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</si>
  <si>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</si>
  <si>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</si>
  <si>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</si>
  <si>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</si>
  <si>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</si>
  <si>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</si>
  <si>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</si>
  <si>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</si>
  <si>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</si>
  <si>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</si>
  <si>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</si>
  <si>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</si>
  <si>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</si>
  <si>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</si>
  <si>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</si>
  <si>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</si>
  <si>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</si>
  <si>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</si>
  <si>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</si>
  <si>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</si>
  <si>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</si>
  <si>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</si>
  <si>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</si>
  <si>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</si>
  <si>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</si>
  <si>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</si>
  <si>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</si>
  <si>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</si>
  <si>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</si>
  <si>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</si>
  <si>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</si>
  <si>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</si>
  <si>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</si>
  <si>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</si>
  <si>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</si>
  <si>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</si>
  <si>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</si>
  <si>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</si>
  <si>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</si>
  <si>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</si>
  <si>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</si>
  <si>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</si>
  <si>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</si>
  <si>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</si>
  <si>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</si>
  <si>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</si>
  <si>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</si>
  <si>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</si>
  <si>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</si>
  <si>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</si>
  <si>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</si>
  <si>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</si>
  <si>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</si>
  <si>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</si>
  <si>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</si>
  <si>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</si>
  <si>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</si>
  <si>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</si>
  <si>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</si>
  <si>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</si>
  <si>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</si>
  <si>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</si>
  <si>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</si>
  <si>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</si>
  <si>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</si>
  <si>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</si>
  <si>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</si>
  <si>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</si>
  <si>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</si>
  <si>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</si>
  <si>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</si>
  <si>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</si>
  <si>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</si>
  <si>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</si>
  <si>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</si>
  <si>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</si>
  <si>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</si>
  <si>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</si>
  <si>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</si>
  <si>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</si>
  <si>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</si>
  <si>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</si>
  <si>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</si>
  <si>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</si>
  <si>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</si>
  <si>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</si>
  <si>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</si>
  <si>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</si>
  <si>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</si>
  <si>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</si>
  <si>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</si>
  <si>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</si>
  <si>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</si>
  <si>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</si>
  <si>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</si>
  <si>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</si>
  <si>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</si>
  <si>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</si>
  <si>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</si>
  <si>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</si>
  <si>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</si>
  <si>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</si>
  <si>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</si>
  <si>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</si>
  <si>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</si>
  <si>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</si>
  <si>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</si>
  <si>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</si>
  <si>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</si>
  <si>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</si>
  <si>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</si>
  <si>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</si>
  <si>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</si>
  <si>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</si>
  <si>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</si>
  <si>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</si>
  <si>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</si>
  <si>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</si>
  <si>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</si>
  <si>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</si>
  <si>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</si>
  <si>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</si>
  <si>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</si>
  <si>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</si>
  <si>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</si>
  <si>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</si>
  <si>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</si>
  <si>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</si>
  <si>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</si>
  <si>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</si>
  <si>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</si>
  <si>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</si>
  <si>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</si>
  <si>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</si>
  <si>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</si>
  <si>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</si>
  <si>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</si>
  <si>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</si>
  <si>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</si>
  <si>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</si>
  <si>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</si>
  <si>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</si>
  <si>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</si>
  <si>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</si>
  <si>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</si>
  <si>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</si>
  <si>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</si>
  <si>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</si>
  <si>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</si>
  <si>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</si>
  <si>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</si>
  <si>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</si>
  <si>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</si>
  <si>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</si>
  <si>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MARZO 2023</t>
  </si>
  <si>
    <t>1B.- COMPARACIONES MARZO 2022 Y MARZO 2023</t>
  </si>
  <si>
    <t>1C.- COMPARACIONES DE DATOS ACUMULADOS DE ENERO - MARZO 2022 - 2023</t>
  </si>
  <si>
    <t>ENERO - MARZO 2022</t>
  </si>
  <si>
    <t>ENERO - MARZO 2023</t>
  </si>
  <si>
    <t>2B.- COMPARACIONES MARZO 2022 Y MARZO 2023</t>
  </si>
  <si>
    <t>2C.- COMPARACIONES DE DATOS ACUMULADOS DE ENERO - MARZO 2022 - 2023</t>
  </si>
  <si>
    <t>3B.- COMPARACIONES MARZO 2022 Y MARZO 2023</t>
  </si>
  <si>
    <t>3C.- COMPARACIONES DE DATOS ACUMULADOS DE ENERO - MARZO 2022 - 2023</t>
  </si>
  <si>
    <t>4B.- COMPARACIONES MARZO 2022 Y MARZO 2023</t>
  </si>
  <si>
    <t>4C.- COMPARACIONES DE DATOS ACUMULADOS DE ENERO - MARZO 2022 - 2023</t>
  </si>
  <si>
    <t>NOTA: Durante el mes de MARZO de 2023, en Palencia los campings han estado cerrados.</t>
  </si>
  <si>
    <t>5B.- COMPARACIONES MARZO 2022 Y MARZO 2023</t>
  </si>
  <si>
    <t>5C.- COMPARACIONES DE DATOS ACUMULADOS DE ENERO - MARZO 2022 - 2023</t>
  </si>
  <si>
    <t>6B.- COMPARACIONES MARZO 2022 Y MARZO 2023</t>
  </si>
  <si>
    <t>6C.- COMPARACIONES DE DATOS ACUMULADOS DE ENERO - MARZO 2022 - 2023</t>
  </si>
  <si>
    <t>7B.- COMPARACIONES MARZO 2022 Y MARZO 2023</t>
  </si>
  <si>
    <t>7C.- COMPARACIONES DE DATOS ACUMULADOS DE ENERO - MARZO 2022 - 2023</t>
  </si>
  <si>
    <t>8B.- COMPARACIONES MARZO 2022 Y MARZO 2023</t>
  </si>
  <si>
    <t>8C.- COMPARACIONES DE DATOS ACUMULADOS DE ENERO - MARZO 2022 - 2023</t>
  </si>
  <si>
    <t>MARZO</t>
  </si>
  <si>
    <t>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</si>
</sst>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90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49" fontId="72" fillId="0" borderId="0" xfId="0" applyNumberFormat="1" applyFont="1" applyAlignment="1">
      <alignment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2" fontId="77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6" fillId="15" borderId="22" xfId="0" applyNumberFormat="1" applyFont="1" applyFill="1" applyBorder="1" applyAlignment="1">
      <alignment horizontal="center" vertical="center"/>
    </xf>
    <xf numFmtId="2" fontId="77" fillId="15" borderId="22" xfId="0" applyNumberFormat="1" applyFont="1" applyFill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80" fillId="14" borderId="22" xfId="0" applyNumberFormat="1" applyFont="1" applyFill="1" applyBorder="1" applyAlignment="1">
      <alignment horizontal="right" vertical="center"/>
    </xf>
    <xf numFmtId="10" fontId="80" fillId="14" borderId="22" xfId="0" applyNumberFormat="1" applyFont="1" applyFill="1" applyBorder="1" applyAlignment="1">
      <alignment horizontal="right" vertical="center"/>
    </xf>
    <xf numFmtId="2" fontId="80" fillId="14" borderId="20" xfId="0" applyNumberFormat="1" applyFont="1" applyFill="1" applyBorder="1" applyAlignment="1">
      <alignment horizontal="right" vertical="center"/>
    </xf>
    <xf numFmtId="3" fontId="78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10" fontId="78" fillId="15" borderId="22" xfId="0" applyNumberFormat="1" applyFont="1" applyFill="1" applyBorder="1" applyAlignment="1">
      <alignment horizontal="center" vertical="center"/>
    </xf>
    <xf numFmtId="2" fontId="78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78" fillId="0" borderId="20" xfId="0" applyNumberFormat="1" applyFont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3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Border="1" applyAlignment="1">
      <alignment horizontal="left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4AB5C4"/>
      <color rgb="FF029676"/>
      <color rgb="FF76801F"/>
      <color rgb="FF325F22"/>
      <color rgb="FF8AB833"/>
      <color rgb="FFC0CF3A"/>
      <color rgb="FF549E39"/>
      <color rgb="FF536E1F"/>
      <color rgb="FF066686"/>
      <color rgb="FF0039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6820368"/>
        <c:axId val="166817624"/>
      </c:barChart>
      <c:catAx>
        <c:axId val="166820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681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81762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68203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2023'!$B$480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2023'!$C$479:$H$479</c15:sqref>
                  </c15:fullRef>
                </c:ext>
              </c:extLst>
              <c:f>('MARZO 2023'!$C$479,'MARZO 2023'!$E$479,'MARZO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2023'!$C$480:$H$480</c15:sqref>
                  </c15:fullRef>
                </c:ext>
              </c:extLst>
              <c:f>('MARZO 2023'!$C$480,'MARZO 2023'!$E$480,'MARZO 2023'!$G$480)</c:f>
              <c:numCache>
                <c:formatCode>#,##0</c:formatCode>
                <c:ptCount val="3"/>
                <c:pt idx="0">
                  <c:v>1557809</c:v>
                </c:pt>
                <c:pt idx="1">
                  <c:v>256321</c:v>
                </c:pt>
                <c:pt idx="2">
                  <c:v>1814130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'MARZO 2023'!$B$481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2023'!$C$479:$H$479</c15:sqref>
                  </c15:fullRef>
                </c:ext>
              </c:extLst>
              <c:f>('MARZO 2023'!$C$479,'MARZO 2023'!$E$479,'MARZO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2023'!$C$481:$H$481</c15:sqref>
                  </c15:fullRef>
                </c:ext>
              </c:extLst>
              <c:f>('MARZO 2023'!$C$481,'MARZO 2023'!$E$481,'MARZO 2023'!$G$481)</c:f>
              <c:numCache>
                <c:formatCode>#,##0</c:formatCode>
                <c:ptCount val="3"/>
                <c:pt idx="0">
                  <c:v>1816374</c:v>
                </c:pt>
                <c:pt idx="1">
                  <c:v>360316</c:v>
                </c:pt>
                <c:pt idx="2">
                  <c:v>2176690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094880"/>
        <c:axId val="443525680"/>
      </c:barChart>
      <c:catAx>
        <c:axId val="1400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5680"/>
        <c:crosses val="autoZero"/>
        <c:auto val="0"/>
        <c:lblAlgn val="ctr"/>
        <c:lblOffset val="100"/>
        <c:noMultiLvlLbl val="0"/>
      </c:catAx>
      <c:valAx>
        <c:axId val="44352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2023'!$B$506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2023'!$C$506:$K$506</c:f>
              <c:numCache>
                <c:formatCode>#,##0</c:formatCode>
                <c:ptCount val="9"/>
                <c:pt idx="0">
                  <c:v>176381</c:v>
                </c:pt>
                <c:pt idx="1">
                  <c:v>299705</c:v>
                </c:pt>
                <c:pt idx="2">
                  <c:v>254743</c:v>
                </c:pt>
                <c:pt idx="3">
                  <c:v>80127</c:v>
                </c:pt>
                <c:pt idx="4">
                  <c:v>361799</c:v>
                </c:pt>
                <c:pt idx="5">
                  <c:v>201027</c:v>
                </c:pt>
                <c:pt idx="6">
                  <c:v>103550</c:v>
                </c:pt>
                <c:pt idx="7">
                  <c:v>246866</c:v>
                </c:pt>
                <c:pt idx="8">
                  <c:v>89932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'MARZO 2023'!$B$507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'MARZO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2023'!$C$507:$K$507</c:f>
              <c:numCache>
                <c:formatCode>#,##0</c:formatCode>
                <c:ptCount val="9"/>
                <c:pt idx="0">
                  <c:v>228531</c:v>
                </c:pt>
                <c:pt idx="1">
                  <c:v>362502</c:v>
                </c:pt>
                <c:pt idx="2">
                  <c:v>302169</c:v>
                </c:pt>
                <c:pt idx="3">
                  <c:v>86781</c:v>
                </c:pt>
                <c:pt idx="4">
                  <c:v>417327</c:v>
                </c:pt>
                <c:pt idx="5">
                  <c:v>262673</c:v>
                </c:pt>
                <c:pt idx="6">
                  <c:v>113125</c:v>
                </c:pt>
                <c:pt idx="7">
                  <c:v>305668</c:v>
                </c:pt>
                <c:pt idx="8">
                  <c:v>97914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23720"/>
        <c:axId val="443527640"/>
      </c:barChart>
      <c:catAx>
        <c:axId val="44352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7640"/>
        <c:crosses val="autoZero"/>
        <c:auto val="1"/>
        <c:lblAlgn val="ctr"/>
        <c:lblOffset val="100"/>
        <c:noMultiLvlLbl val="0"/>
      </c:catAx>
      <c:valAx>
        <c:axId val="44352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2023'!$B$446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'MARZO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2023'!$C$446:$K$446</c:f>
              <c:numCache>
                <c:formatCode>#,##0</c:formatCode>
                <c:ptCount val="9"/>
                <c:pt idx="0">
                  <c:v>106598</c:v>
                </c:pt>
                <c:pt idx="1">
                  <c:v>199619</c:v>
                </c:pt>
                <c:pt idx="2">
                  <c:v>156894</c:v>
                </c:pt>
                <c:pt idx="3">
                  <c:v>41224</c:v>
                </c:pt>
                <c:pt idx="4">
                  <c:v>215025</c:v>
                </c:pt>
                <c:pt idx="5">
                  <c:v>135380</c:v>
                </c:pt>
                <c:pt idx="6">
                  <c:v>57038</c:v>
                </c:pt>
                <c:pt idx="7">
                  <c:v>150784</c:v>
                </c:pt>
                <c:pt idx="8">
                  <c:v>57898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'MARZO 2023'!$B$447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'MARZO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2023'!$C$447:$K$447</c:f>
              <c:numCache>
                <c:formatCode>#,##0</c:formatCode>
                <c:ptCount val="9"/>
                <c:pt idx="0">
                  <c:v>140941</c:v>
                </c:pt>
                <c:pt idx="1">
                  <c:v>243528</c:v>
                </c:pt>
                <c:pt idx="2">
                  <c:v>177691</c:v>
                </c:pt>
                <c:pt idx="3">
                  <c:v>49082</c:v>
                </c:pt>
                <c:pt idx="4">
                  <c:v>250815</c:v>
                </c:pt>
                <c:pt idx="5">
                  <c:v>184147</c:v>
                </c:pt>
                <c:pt idx="6">
                  <c:v>61004</c:v>
                </c:pt>
                <c:pt idx="7">
                  <c:v>181939</c:v>
                </c:pt>
                <c:pt idx="8">
                  <c:v>62606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26072"/>
        <c:axId val="443527248"/>
      </c:barChart>
      <c:catAx>
        <c:axId val="4435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7248"/>
        <c:crosses val="autoZero"/>
        <c:auto val="1"/>
        <c:lblAlgn val="ctr"/>
        <c:lblOffset val="100"/>
        <c:noMultiLvlLbl val="0"/>
      </c:catAx>
      <c:valAx>
        <c:axId val="44352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6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2023'!$B$574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2023'!$C$573:$H$573</c15:sqref>
                  </c15:fullRef>
                </c:ext>
              </c:extLst>
              <c:f>('MARZO 2023'!$C$573,'MARZO 2023'!$E$573,'MARZO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2023'!$C$574:$H$574</c15:sqref>
                  </c15:fullRef>
                </c:ext>
              </c:extLst>
              <c:f>('MARZO 2023'!$C$574,'MARZO 2023'!$E$574,'MARZO 2023'!$G$574)</c:f>
              <c:numCache>
                <c:formatCode>#,##0</c:formatCode>
                <c:ptCount val="3"/>
                <c:pt idx="0">
                  <c:v>286519</c:v>
                </c:pt>
                <c:pt idx="1">
                  <c:v>58834</c:v>
                </c:pt>
                <c:pt idx="2">
                  <c:v>345353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'MARZO 2023'!$B$575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2023'!$C$573:$H$573</c15:sqref>
                  </c15:fullRef>
                </c:ext>
              </c:extLst>
              <c:f>('MARZO 2023'!$C$573,'MARZO 2023'!$E$573,'MARZO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2023'!$C$575:$H$575</c15:sqref>
                  </c15:fullRef>
                </c:ext>
              </c:extLst>
              <c:f>('MARZO 2023'!$C$575,'MARZO 2023'!$E$575,'MARZO 2023'!$G$575)</c:f>
              <c:numCache>
                <c:formatCode>#,##0</c:formatCode>
                <c:ptCount val="3"/>
                <c:pt idx="0">
                  <c:v>340570</c:v>
                </c:pt>
                <c:pt idx="1">
                  <c:v>75574</c:v>
                </c:pt>
                <c:pt idx="2">
                  <c:v>416144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28032"/>
        <c:axId val="443528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2023'!$C$573:$H$573</c15:sqref>
                        </c15:fullRef>
                        <c15:formulaRef>
                          <c15:sqref>('MARZO 2023'!$C$573,'MARZO 2023'!$E$573,'MARZO 2023'!$G$573)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2023'!$C$573:$H$573</c15:sqref>
                        </c15:fullRef>
                        <c15:formulaRef>
                          <c15:sqref>('MARZO 2023'!$C$573,'MARZO 2023'!$E$573,'MARZO 2023'!$G$573)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435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8424"/>
        <c:crosses val="autoZero"/>
        <c:auto val="0"/>
        <c:lblAlgn val="ctr"/>
        <c:lblOffset val="100"/>
        <c:noMultiLvlLbl val="0"/>
      </c:catAx>
      <c:valAx>
        <c:axId val="443528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2023'!$B$589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2023'!$C$588:$H$588</c15:sqref>
                  </c15:fullRef>
                </c:ext>
              </c:extLst>
              <c:f>('MARZO 2023'!$C$588,'MARZO 2023'!$E$588,'MARZO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2023'!$C$589:$H$589</c15:sqref>
                  </c15:fullRef>
                </c:ext>
              </c:extLst>
              <c:f>('MARZO 2023'!$C$589,'MARZO 2023'!$E$589,'MARZO 2023'!$G$589)</c:f>
              <c:numCache>
                <c:formatCode>#,##0</c:formatCode>
                <c:ptCount val="3"/>
                <c:pt idx="0">
                  <c:v>446068</c:v>
                </c:pt>
                <c:pt idx="1">
                  <c:v>83183</c:v>
                </c:pt>
                <c:pt idx="2">
                  <c:v>529251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'MARZO 2023'!$B$590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2023'!$C$588:$H$588</c15:sqref>
                  </c15:fullRef>
                </c:ext>
              </c:extLst>
              <c:f>('MARZO 2023'!$C$588,'MARZO 2023'!$E$588,'MARZO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2023'!$C$590:$H$590</c15:sqref>
                  </c15:fullRef>
                </c:ext>
              </c:extLst>
              <c:f>('MARZO 2023'!$C$590,'MARZO 2023'!$E$590,'MARZO 2023'!$G$590)</c:f>
              <c:numCache>
                <c:formatCode>#,##0</c:formatCode>
                <c:ptCount val="3"/>
                <c:pt idx="0">
                  <c:v>517105</c:v>
                </c:pt>
                <c:pt idx="1">
                  <c:v>109670</c:v>
                </c:pt>
                <c:pt idx="2">
                  <c:v>626775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29992"/>
        <c:axId val="443531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2023'!$C$588:$H$588</c15:sqref>
                        </c15:fullRef>
                        <c15:formulaRef>
                          <c15:sqref>('MARZO 2023'!$C$588,'MARZO 2023'!$E$588,'MARZO 2023'!$G$588)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2023'!$C$588:$H$588</c15:sqref>
                        </c15:fullRef>
                        <c15:formulaRef>
                          <c15:sqref>('MARZO 2023'!$C$588,'MARZO 2023'!$E$588,'MARZO 2023'!$G$588)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4352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31168"/>
        <c:crosses val="autoZero"/>
        <c:auto val="0"/>
        <c:lblAlgn val="ctr"/>
        <c:lblOffset val="100"/>
        <c:noMultiLvlLbl val="0"/>
      </c:catAx>
      <c:valAx>
        <c:axId val="44353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2023'!$C$330:$L$330</c15:sqref>
                  </c15:fullRef>
                </c:ext>
              </c:extLst>
              <c:f>'MARZO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2023'!$C$331:$L$331</c15:sqref>
                  </c15:fullRef>
                </c:ext>
              </c:extLst>
              <c:f>'MARZO 2023'!$C$331:$K$331</c:f>
              <c:numCache>
                <c:formatCode>#,##0</c:formatCode>
                <c:ptCount val="9"/>
                <c:pt idx="0">
                  <c:v>58191</c:v>
                </c:pt>
                <c:pt idx="1">
                  <c:v>108871</c:v>
                </c:pt>
                <c:pt idx="2">
                  <c:v>70729</c:v>
                </c:pt>
                <c:pt idx="3">
                  <c:v>22451</c:v>
                </c:pt>
                <c:pt idx="4">
                  <c:v>111584</c:v>
                </c:pt>
                <c:pt idx="5">
                  <c:v>71362</c:v>
                </c:pt>
                <c:pt idx="6">
                  <c:v>27206</c:v>
                </c:pt>
                <c:pt idx="7">
                  <c:v>67426</c:v>
                </c:pt>
                <c:pt idx="8">
                  <c:v>23906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2023'!$C$330:$L$330</c15:sqref>
                  </c15:fullRef>
                </c:ext>
              </c:extLst>
              <c:f>'MARZO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2023'!$C$334:$L$334</c15:sqref>
                  </c15:fullRef>
                </c:ext>
              </c:extLst>
              <c:f>'MARZO 2023'!$C$334:$K$334</c:f>
              <c:numCache>
                <c:formatCode>#,##0</c:formatCode>
                <c:ptCount val="9"/>
                <c:pt idx="0">
                  <c:v>94788</c:v>
                </c:pt>
                <c:pt idx="1">
                  <c:v>156810</c:v>
                </c:pt>
                <c:pt idx="2">
                  <c:v>113091</c:v>
                </c:pt>
                <c:pt idx="3">
                  <c:v>39571</c:v>
                </c:pt>
                <c:pt idx="4">
                  <c:v>180277</c:v>
                </c:pt>
                <c:pt idx="5">
                  <c:v>105231</c:v>
                </c:pt>
                <c:pt idx="6">
                  <c:v>50838</c:v>
                </c:pt>
                <c:pt idx="7">
                  <c:v>117119</c:v>
                </c:pt>
                <c:pt idx="8">
                  <c:v>37644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2023'!$E$547:$E$555</c:f>
              <c:numCache>
                <c:formatCode>#,##0</c:formatCode>
                <c:ptCount val="9"/>
                <c:pt idx="0">
                  <c:v>39298</c:v>
                </c:pt>
                <c:pt idx="1">
                  <c:v>82126</c:v>
                </c:pt>
                <c:pt idx="2">
                  <c:v>52459</c:v>
                </c:pt>
                <c:pt idx="3">
                  <c:v>17847</c:v>
                </c:pt>
                <c:pt idx="4">
                  <c:v>82749</c:v>
                </c:pt>
                <c:pt idx="5">
                  <c:v>50694</c:v>
                </c:pt>
                <c:pt idx="6">
                  <c:v>17809</c:v>
                </c:pt>
                <c:pt idx="7">
                  <c:v>56279</c:v>
                </c:pt>
                <c:pt idx="8">
                  <c:v>16883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'MARZO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2023'!$H$547:$H$555</c:f>
              <c:numCache>
                <c:formatCode>#,##0</c:formatCode>
                <c:ptCount val="9"/>
                <c:pt idx="0">
                  <c:v>59190</c:v>
                </c:pt>
                <c:pt idx="1">
                  <c:v>114164</c:v>
                </c:pt>
                <c:pt idx="2">
                  <c:v>82558</c:v>
                </c:pt>
                <c:pt idx="3">
                  <c:v>31187</c:v>
                </c:pt>
                <c:pt idx="4">
                  <c:v>123759</c:v>
                </c:pt>
                <c:pt idx="5">
                  <c:v>63781</c:v>
                </c:pt>
                <c:pt idx="6">
                  <c:v>31834</c:v>
                </c:pt>
                <c:pt idx="7">
                  <c:v>95112</c:v>
                </c:pt>
                <c:pt idx="8">
                  <c:v>25190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2023'!$B$607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2023'!$C$606:$H$606</c15:sqref>
                  </c15:fullRef>
                </c:ext>
              </c:extLst>
              <c:f>('MARZO 2023'!$C$606,'MARZO 2023'!$E$606,'MARZO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2023'!$C$607:$H$607</c15:sqref>
                  </c15:fullRef>
                </c:ext>
              </c:extLst>
              <c:f>('MARZO 2023'!$C$607,'MARZO 2023'!$E$607,'MARZO 2023'!$G$607)</c:f>
              <c:numCache>
                <c:formatCode>#,##0</c:formatCode>
                <c:ptCount val="3"/>
                <c:pt idx="0">
                  <c:v>731128</c:v>
                </c:pt>
                <c:pt idx="1">
                  <c:v>137070</c:v>
                </c:pt>
                <c:pt idx="2">
                  <c:v>868198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'MARZO 2023'!$B$608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2023'!$C$606:$H$606</c15:sqref>
                  </c15:fullRef>
                </c:ext>
              </c:extLst>
              <c:f>('MARZO 2023'!$C$606,'MARZO 2023'!$E$606,'MARZO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2023'!$C$608:$H$608</c15:sqref>
                  </c15:fullRef>
                </c:ext>
              </c:extLst>
              <c:f>('MARZO 2023'!$C$608,'MARZO 2023'!$E$608,'MARZO 2023'!$G$608)</c:f>
              <c:numCache>
                <c:formatCode>#,##0</c:formatCode>
                <c:ptCount val="3"/>
                <c:pt idx="0">
                  <c:v>826784</c:v>
                </c:pt>
                <c:pt idx="1">
                  <c:v>184021</c:v>
                </c:pt>
                <c:pt idx="2">
                  <c:v>1010805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24896"/>
        <c:axId val="4435252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2023'!$C$606:$H$606</c15:sqref>
                        </c15:fullRef>
                        <c15:formulaRef>
                          <c15:sqref>('MARZO 2023'!$C$606,'MARZO 2023'!$E$606,'MARZO 2023'!$G$606)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2023'!$C$606:$H$606</c15:sqref>
                        </c15:fullRef>
                        <c15:formulaRef>
                          <c15:sqref>('MARZO 2023'!$C$606,'MARZO 2023'!$E$606,'MARZO 2023'!$G$606)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35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5288"/>
        <c:crosses val="autoZero"/>
        <c:auto val="0"/>
        <c:lblAlgn val="ctr"/>
        <c:lblOffset val="100"/>
        <c:noMultiLvlLbl val="0"/>
      </c:catAx>
      <c:valAx>
        <c:axId val="44352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2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66816840"/>
        <c:axId val="166818408"/>
        <c:axId val="0"/>
      </c:bar3DChart>
      <c:catAx>
        <c:axId val="166816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6818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6818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6816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2023'!$B$633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2023'!$C$632:$H$632</c15:sqref>
                  </c15:fullRef>
                </c:ext>
              </c:extLst>
              <c:f>('MARZO 2023'!$C$632,'MARZO 2023'!$E$632,'MARZO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2023'!$C$633:$H$633</c15:sqref>
                  </c15:fullRef>
                </c:ext>
              </c:extLst>
              <c:f>('MARZO 2023'!$C$633,'MARZO 2023'!$E$633,'MARZO 2023'!$G$633)</c:f>
              <c:numCache>
                <c:formatCode>#,##0</c:formatCode>
                <c:ptCount val="3"/>
                <c:pt idx="0">
                  <c:v>1118773</c:v>
                </c:pt>
                <c:pt idx="1">
                  <c:v>201865</c:v>
                </c:pt>
                <c:pt idx="2">
                  <c:v>1320638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'MARZO 2023'!$B$634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2023'!$C$632:$H$632</c15:sqref>
                  </c15:fullRef>
                </c:ext>
              </c:extLst>
              <c:f>('MARZO 2023'!$C$632,'MARZO 2023'!$E$632,'MARZO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2023'!$C$634:$H$634</c15:sqref>
                  </c15:fullRef>
                </c:ext>
              </c:extLst>
              <c:f>('MARZO 2023'!$C$634,'MARZO 2023'!$E$634,'MARZO 2023'!$G$634)</c:f>
              <c:numCache>
                <c:formatCode>#,##0</c:formatCode>
                <c:ptCount val="3"/>
                <c:pt idx="0">
                  <c:v>1266499</c:v>
                </c:pt>
                <c:pt idx="1">
                  <c:v>278933</c:v>
                </c:pt>
                <c:pt idx="2">
                  <c:v>1545432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704976"/>
        <c:axId val="4447088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2023'!$C$632:$H$632</c15:sqref>
                        </c15:fullRef>
                        <c15:formulaRef>
                          <c15:sqref>('MARZO 2023'!$C$632,'MARZO 2023'!$E$632,'MARZO 2023'!$G$632)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2023'!$C$632:$H$632</c15:sqref>
                        </c15:fullRef>
                        <c15:formulaRef>
                          <c15:sqref>('MARZO 2023'!$C$632,'MARZO 2023'!$E$632,'MARZO 2023'!$G$632)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470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08896"/>
        <c:crosses val="autoZero"/>
        <c:auto val="0"/>
        <c:lblAlgn val="ctr"/>
        <c:lblOffset val="100"/>
        <c:noMultiLvlLbl val="0"/>
      </c:catAx>
      <c:valAx>
        <c:axId val="44470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0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4841267013802298E-2"/>
                  <c:y val="-3.98013101704488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4.4980752535546398E-2"/>
                  <c:y val="3.410237957405663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7.1439687840440117E-3"/>
                  <c:y val="1.8303265337962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6170871964396516E-2"/>
                  <c:y val="-6.74301828128224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325F2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38A19E8-05C9-47DB-889C-20E67A9F41CA}" type="CATEGORYNAME">
                      <a:rPr lang="en-US"/>
                      <a:pPr>
                        <a:defRPr sz="900">
                          <a:solidFill>
                            <a:srgbClr val="325F22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9612781891444552E-3"/>
                  <c:y val="-1.1143897630983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2023'!$E$672:$E$680</c:f>
              <c:numCache>
                <c:formatCode>#,##0</c:formatCode>
                <c:ptCount val="9"/>
                <c:pt idx="0">
                  <c:v>49</c:v>
                </c:pt>
                <c:pt idx="1">
                  <c:v>2131</c:v>
                </c:pt>
                <c:pt idx="2">
                  <c:v>2552</c:v>
                </c:pt>
                <c:pt idx="3">
                  <c:v>169</c:v>
                </c:pt>
                <c:pt idx="4">
                  <c:v>1174</c:v>
                </c:pt>
                <c:pt idx="5">
                  <c:v>387</c:v>
                </c:pt>
                <c:pt idx="6">
                  <c:v>176</c:v>
                </c:pt>
                <c:pt idx="7">
                  <c:v>826</c:v>
                </c:pt>
                <c:pt idx="8">
                  <c:v>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255FDE-AE46-4A55-8E74-65CB0601492A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77049C3-83E6-48A0-87AA-52C1B4C30E8B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24%</a:t>
                    </a:r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'MARZO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2023'!$H$672:$H$680</c:f>
              <c:numCache>
                <c:formatCode>#,##0</c:formatCode>
                <c:ptCount val="9"/>
                <c:pt idx="0">
                  <c:v>59</c:v>
                </c:pt>
                <c:pt idx="1">
                  <c:v>3748</c:v>
                </c:pt>
                <c:pt idx="2">
                  <c:v>4039</c:v>
                </c:pt>
                <c:pt idx="3">
                  <c:v>437</c:v>
                </c:pt>
                <c:pt idx="4">
                  <c:v>2094</c:v>
                </c:pt>
                <c:pt idx="5">
                  <c:v>888</c:v>
                </c:pt>
                <c:pt idx="6">
                  <c:v>195</c:v>
                </c:pt>
                <c:pt idx="7">
                  <c:v>2573</c:v>
                </c:pt>
                <c:pt idx="8">
                  <c:v>1263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2023'!$B$699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2023'!$C$698:$H$698</c15:sqref>
                  </c15:fullRef>
                </c:ext>
              </c:extLst>
              <c:f>('MARZO 2023'!$C$698,'MARZO 2023'!$E$698,'MARZO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2023'!$C$699:$H$699</c15:sqref>
                  </c15:fullRef>
                </c:ext>
              </c:extLst>
              <c:f>('MARZO 2023'!$C$699,'MARZO 2023'!$E$699,'MARZO 2023'!$G$699)</c:f>
              <c:numCache>
                <c:formatCode>#,##0</c:formatCode>
                <c:ptCount val="3"/>
                <c:pt idx="0">
                  <c:v>4476</c:v>
                </c:pt>
                <c:pt idx="1">
                  <c:v>756</c:v>
                </c:pt>
                <c:pt idx="2">
                  <c:v>5232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'MARZO 2023'!$B$700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2023'!$C$698:$H$698</c15:sqref>
                  </c15:fullRef>
                </c:ext>
              </c:extLst>
              <c:f>('MARZO 2023'!$C$698,'MARZO 2023'!$E$698,'MARZO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2023'!$C$700:$H$700</c15:sqref>
                  </c15:fullRef>
                </c:ext>
              </c:extLst>
              <c:f>('MARZO 2023'!$C$700,'MARZO 2023'!$E$700,'MARZO 2023'!$G$700)</c:f>
              <c:numCache>
                <c:formatCode>#,##0</c:formatCode>
                <c:ptCount val="3"/>
                <c:pt idx="0">
                  <c:v>6989</c:v>
                </c:pt>
                <c:pt idx="1">
                  <c:v>1024</c:v>
                </c:pt>
                <c:pt idx="2">
                  <c:v>8013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712424"/>
        <c:axId val="4447096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2023'!$C$698:$H$698</c15:sqref>
                        </c15:fullRef>
                        <c15:formulaRef>
                          <c15:sqref>('MARZO 2023'!$C$698,'MARZO 2023'!$E$698,'MARZO 2023'!$G$698)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2023'!$C$698:$H$698</c15:sqref>
                        </c15:fullRef>
                        <c15:formulaRef>
                          <c15:sqref>('MARZO 2023'!$C$698,'MARZO 2023'!$E$698,'MARZO 2023'!$G$698)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4712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09680"/>
        <c:crosses val="autoZero"/>
        <c:auto val="0"/>
        <c:lblAlgn val="ctr"/>
        <c:lblOffset val="100"/>
        <c:noMultiLvlLbl val="0"/>
      </c:catAx>
      <c:valAx>
        <c:axId val="44470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12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2023'!$B$714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2023'!$C$713:$H$713</c15:sqref>
                  </c15:fullRef>
                </c:ext>
              </c:extLst>
              <c:f>('MARZO 2023'!$C$713,'MARZO 2023'!$E$713,'MARZO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2023'!$C$714:$H$714</c15:sqref>
                  </c15:fullRef>
                </c:ext>
              </c:extLst>
              <c:f>('MARZO 2023'!$C$714,'MARZO 2023'!$E$714,'MARZO 2023'!$G$714)</c:f>
              <c:numCache>
                <c:formatCode>#,##0</c:formatCode>
                <c:ptCount val="3"/>
                <c:pt idx="0">
                  <c:v>11533</c:v>
                </c:pt>
                <c:pt idx="1">
                  <c:v>1352</c:v>
                </c:pt>
                <c:pt idx="2">
                  <c:v>12885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'MARZO 2023'!$B$715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2023'!$C$713:$H$713</c15:sqref>
                  </c15:fullRef>
                </c:ext>
              </c:extLst>
              <c:f>('MARZO 2023'!$C$713,'MARZO 2023'!$E$713,'MARZO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2023'!$C$715:$H$715</c15:sqref>
                  </c15:fullRef>
                </c:ext>
              </c:extLst>
              <c:f>('MARZO 2023'!$C$715,'MARZO 2023'!$E$715,'MARZO 2023'!$G$715)</c:f>
              <c:numCache>
                <c:formatCode>#,##0</c:formatCode>
                <c:ptCount val="3"/>
                <c:pt idx="0">
                  <c:v>13633</c:v>
                </c:pt>
                <c:pt idx="1">
                  <c:v>1663</c:v>
                </c:pt>
                <c:pt idx="2">
                  <c:v>15296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707720"/>
        <c:axId val="4447104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2023'!$C$713:$H$713</c15:sqref>
                        </c15:fullRef>
                        <c15:formulaRef>
                          <c15:sqref>('MARZO 2023'!$C$713,'MARZO 2023'!$E$713,'MARZO 2023'!$G$713)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2023'!$C$713:$H$713</c15:sqref>
                        </c15:fullRef>
                        <c15:formulaRef>
                          <c15:sqref>('MARZO 2023'!$C$713,'MARZO 2023'!$E$713,'MARZO 2023'!$G$713)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470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10464"/>
        <c:crosses val="autoZero"/>
        <c:auto val="0"/>
        <c:lblAlgn val="ctr"/>
        <c:lblOffset val="100"/>
        <c:noMultiLvlLbl val="0"/>
      </c:catAx>
      <c:valAx>
        <c:axId val="44471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0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2023'!$B$732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2023'!$C$731:$H$731</c15:sqref>
                  </c15:fullRef>
                </c:ext>
              </c:extLst>
              <c:f>('MARZO 2023'!$C$731,'MARZO 2023'!$E$731,'MARZO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2023'!$C$732:$H$732</c15:sqref>
                  </c15:fullRef>
                </c:ext>
              </c:extLst>
              <c:f>('MARZO 2023'!$C$732,'MARZO 2023'!$E$732,'MARZO 2023'!$G$732)</c:f>
              <c:numCache>
                <c:formatCode>#,##0</c:formatCode>
                <c:ptCount val="3"/>
                <c:pt idx="0">
                  <c:v>11930</c:v>
                </c:pt>
                <c:pt idx="1">
                  <c:v>2043</c:v>
                </c:pt>
                <c:pt idx="2">
                  <c:v>13973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'MARZO 2023'!$B$733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2023'!$C$731:$H$731</c15:sqref>
                  </c15:fullRef>
                </c:ext>
              </c:extLst>
              <c:f>('MARZO 2023'!$C$731,'MARZO 2023'!$E$731,'MARZO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2023'!$C$733:$H$733</c15:sqref>
                  </c15:fullRef>
                </c:ext>
              </c:extLst>
              <c:f>('MARZO 2023'!$C$733,'MARZO 2023'!$E$733,'MARZO 2023'!$G$733)</c:f>
              <c:numCache>
                <c:formatCode>#,##0</c:formatCode>
                <c:ptCount val="3"/>
                <c:pt idx="0">
                  <c:v>17116</c:v>
                </c:pt>
                <c:pt idx="1">
                  <c:v>3739</c:v>
                </c:pt>
                <c:pt idx="2">
                  <c:v>20855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711248"/>
        <c:axId val="444711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2023'!$C$731:$H$731</c15:sqref>
                        </c15:fullRef>
                        <c15:formulaRef>
                          <c15:sqref>('MARZO 2023'!$C$731,'MARZO 2023'!$E$731,'MARZO 2023'!$G$731)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2023'!$C$731:$H$731</c15:sqref>
                        </c15:fullRef>
                        <c15:formulaRef>
                          <c15:sqref>('MARZO 2023'!$C$731,'MARZO 2023'!$E$731,'MARZO 2023'!$G$731)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447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11640"/>
        <c:crosses val="autoZero"/>
        <c:auto val="0"/>
        <c:lblAlgn val="ctr"/>
        <c:lblOffset val="100"/>
        <c:noMultiLvlLbl val="0"/>
      </c:catAx>
      <c:valAx>
        <c:axId val="44471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1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2023'!$B$758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2023'!$C$757:$H$757</c15:sqref>
                  </c15:fullRef>
                </c:ext>
              </c:extLst>
              <c:f>('MARZO 2023'!$C$757,'MARZO 2023'!$E$757,'MARZO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2023'!$C$758:$H$758</c15:sqref>
                  </c15:fullRef>
                </c:ext>
              </c:extLst>
              <c:f>('MARZO 2023'!$C$758,'MARZO 2023'!$E$758,'MARZO 2023'!$G$758)</c:f>
              <c:numCache>
                <c:formatCode>#,##0</c:formatCode>
                <c:ptCount val="3"/>
                <c:pt idx="0">
                  <c:v>27639</c:v>
                </c:pt>
                <c:pt idx="1">
                  <c:v>4270</c:v>
                </c:pt>
                <c:pt idx="2">
                  <c:v>31909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'MARZO 2023'!$B$759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2023'!$C$757:$H$757</c15:sqref>
                  </c15:fullRef>
                </c:ext>
              </c:extLst>
              <c:f>('MARZO 2023'!$C$757,'MARZO 2023'!$E$757,'MARZO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2023'!$C$759:$H$759</c15:sqref>
                  </c15:fullRef>
                </c:ext>
              </c:extLst>
              <c:f>('MARZO 2023'!$C$759,'MARZO 2023'!$E$759,'MARZO 2023'!$G$759)</c:f>
              <c:numCache>
                <c:formatCode>#,##0</c:formatCode>
                <c:ptCount val="3"/>
                <c:pt idx="0">
                  <c:v>36109</c:v>
                </c:pt>
                <c:pt idx="1">
                  <c:v>5926</c:v>
                </c:pt>
                <c:pt idx="2">
                  <c:v>42035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712032"/>
        <c:axId val="444705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2023'!$C$757:$H$757</c15:sqref>
                        </c15:fullRef>
                        <c15:formulaRef>
                          <c15:sqref>('MARZO 2023'!$C$757,'MARZO 2023'!$E$757,'MARZO 2023'!$G$757)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2023'!$C$757:$H$757</c15:sqref>
                        </c15:fullRef>
                        <c15:formulaRef>
                          <c15:sqref>('MARZO 2023'!$C$757,'MARZO 2023'!$E$757,'MARZO 2023'!$G$757)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4471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05760"/>
        <c:crosses val="autoZero"/>
        <c:auto val="0"/>
        <c:lblAlgn val="ctr"/>
        <c:lblOffset val="100"/>
        <c:noMultiLvlLbl val="0"/>
      </c:catAx>
      <c:valAx>
        <c:axId val="44470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71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2023'!$E$797:$E$805</c:f>
              <c:numCache>
                <c:formatCode>#,##0</c:formatCode>
                <c:ptCount val="9"/>
                <c:pt idx="0">
                  <c:v>9951</c:v>
                </c:pt>
                <c:pt idx="1">
                  <c:v>10495</c:v>
                </c:pt>
                <c:pt idx="2">
                  <c:v>4605</c:v>
                </c:pt>
                <c:pt idx="3">
                  <c:v>1813</c:v>
                </c:pt>
                <c:pt idx="4">
                  <c:v>11583</c:v>
                </c:pt>
                <c:pt idx="5">
                  <c:v>11042</c:v>
                </c:pt>
                <c:pt idx="6">
                  <c:v>6102</c:v>
                </c:pt>
                <c:pt idx="7">
                  <c:v>4473</c:v>
                </c:pt>
                <c:pt idx="8">
                  <c:v>4179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'MARZO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2023'!$H$797:$H$805</c:f>
              <c:numCache>
                <c:formatCode>#,##0</c:formatCode>
                <c:ptCount val="9"/>
                <c:pt idx="0">
                  <c:v>20455</c:v>
                </c:pt>
                <c:pt idx="1">
                  <c:v>16285</c:v>
                </c:pt>
                <c:pt idx="2">
                  <c:v>8738</c:v>
                </c:pt>
                <c:pt idx="3">
                  <c:v>3175</c:v>
                </c:pt>
                <c:pt idx="4">
                  <c:v>17396</c:v>
                </c:pt>
                <c:pt idx="5">
                  <c:v>23040</c:v>
                </c:pt>
                <c:pt idx="6">
                  <c:v>11559</c:v>
                </c:pt>
                <c:pt idx="7">
                  <c:v>7609</c:v>
                </c:pt>
                <c:pt idx="8">
                  <c:v>6622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2023'!$B$824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2023'!$C$823:$H$823</c15:sqref>
                  </c15:fullRef>
                </c:ext>
              </c:extLst>
              <c:f>('MARZO 2023'!$C$823,'MARZO 2023'!$E$823,'MARZO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2023'!$C$824:$H$824</c15:sqref>
                  </c15:fullRef>
                </c:ext>
              </c:extLst>
              <c:f>('MARZO 2023'!$C$824,'MARZO 2023'!$E$824,'MARZO 2023'!$G$824)</c:f>
              <c:numCache>
                <c:formatCode>#,##0</c:formatCode>
                <c:ptCount val="3"/>
                <c:pt idx="0">
                  <c:v>45675</c:v>
                </c:pt>
                <c:pt idx="1">
                  <c:v>2996</c:v>
                </c:pt>
                <c:pt idx="2">
                  <c:v>48671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'MARZO 2023'!$B$825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2023'!$C$823:$H$823</c15:sqref>
                  </c15:fullRef>
                </c:ext>
              </c:extLst>
              <c:f>('MARZO 2023'!$C$823,'MARZO 2023'!$E$823,'MARZO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2023'!$C$825:$H$825</c15:sqref>
                  </c15:fullRef>
                </c:ext>
              </c:extLst>
              <c:f>('MARZO 2023'!$C$825,'MARZO 2023'!$E$825,'MARZO 2023'!$G$825)</c:f>
              <c:numCache>
                <c:formatCode>#,##0</c:formatCode>
                <c:ptCount val="3"/>
                <c:pt idx="0">
                  <c:v>60885</c:v>
                </c:pt>
                <c:pt idx="1">
                  <c:v>3358</c:v>
                </c:pt>
                <c:pt idx="2">
                  <c:v>64243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253144"/>
        <c:axId val="445258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2023'!$C$823:$H$823</c15:sqref>
                        </c15:fullRef>
                        <c15:formulaRef>
                          <c15:sqref>('MARZO 2023'!$C$823,'MARZO 2023'!$E$823,'MARZO 2023'!$G$823)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2023'!$C$823:$H$823</c15:sqref>
                        </c15:fullRef>
                        <c15:formulaRef>
                          <c15:sqref>('MARZO 2023'!$C$823,'MARZO 2023'!$E$823,'MARZO 2023'!$G$823)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525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8240"/>
        <c:crosses val="autoZero"/>
        <c:auto val="0"/>
        <c:lblAlgn val="ctr"/>
        <c:lblOffset val="100"/>
        <c:noMultiLvlLbl val="0"/>
      </c:catAx>
      <c:valAx>
        <c:axId val="44525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3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66819192"/>
        <c:axId val="166819584"/>
        <c:axId val="0"/>
      </c:bar3DChart>
      <c:catAx>
        <c:axId val="16681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6819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681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6819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2023'!$B$949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2023'!$C$948:$H$948</c15:sqref>
                  </c15:fullRef>
                </c:ext>
              </c:extLst>
              <c:f>('MARZO 2023'!$C$948,'MARZO 2023'!$E$948,'MARZO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2023'!$C$949:$H$949</c15:sqref>
                  </c15:fullRef>
                </c:ext>
              </c:extLst>
              <c:f>('MARZO 2023'!$C$949,'MARZO 2023'!$E$949,'MARZO 2023'!$G$949)</c:f>
              <c:numCache>
                <c:formatCode>#,##0</c:formatCode>
                <c:ptCount val="3"/>
                <c:pt idx="0">
                  <c:v>3355</c:v>
                </c:pt>
                <c:pt idx="1">
                  <c:v>5797</c:v>
                </c:pt>
                <c:pt idx="2">
                  <c:v>9152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'MARZO 2023'!$B$950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2023'!$C$948:$H$948</c15:sqref>
                  </c15:fullRef>
                </c:ext>
              </c:extLst>
              <c:f>('MARZO 2023'!$C$948,'MARZO 2023'!$E$948,'MARZO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2023'!$C$950:$H$950</c15:sqref>
                  </c15:fullRef>
                </c:ext>
              </c:extLst>
              <c:f>('MARZO 2023'!$C$950,'MARZO 2023'!$E$950,'MARZO 2023'!$G$950)</c:f>
              <c:numCache>
                <c:formatCode>#,##0</c:formatCode>
                <c:ptCount val="3"/>
                <c:pt idx="0">
                  <c:v>6274</c:v>
                </c:pt>
                <c:pt idx="1">
                  <c:v>6825</c:v>
                </c:pt>
                <c:pt idx="2">
                  <c:v>13099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258632"/>
        <c:axId val="445254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2023'!$C$948:$H$948</c15:sqref>
                        </c15:fullRef>
                        <c15:formulaRef>
                          <c15:sqref>('MARZO 2023'!$C$948,'MARZO 2023'!$E$948,'MARZO 2023'!$G$948)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2023'!$C$948:$H$948</c15:sqref>
                        </c15:fullRef>
                        <c15:formulaRef>
                          <c15:sqref>('MARZO 2023'!$C$948,'MARZO 2023'!$E$948,'MARZO 2023'!$G$948)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525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4320"/>
        <c:crosses val="autoZero"/>
        <c:auto val="0"/>
        <c:lblAlgn val="ctr"/>
        <c:lblOffset val="100"/>
        <c:noMultiLvlLbl val="0"/>
      </c:catAx>
      <c:valAx>
        <c:axId val="44525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8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2023'!$B$1074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2023'!$C$1073:$H$1073</c15:sqref>
                  </c15:fullRef>
                </c:ext>
              </c:extLst>
              <c:f>('MARZO 2023'!$C$1073,'MARZO 2023'!$E$1073,'MARZO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2023'!$C$1074:$H$1074</c15:sqref>
                  </c15:fullRef>
                </c:ext>
              </c:extLst>
              <c:f>('MARZO 2023'!$C$1074,'MARZO 2023'!$E$1074,'MARZO 2023'!$G$1074)</c:f>
              <c:numCache>
                <c:formatCode>#,##0</c:formatCode>
                <c:ptCount val="3"/>
                <c:pt idx="0">
                  <c:v>6470</c:v>
                </c:pt>
                <c:pt idx="1">
                  <c:v>1029</c:v>
                </c:pt>
                <c:pt idx="2">
                  <c:v>7499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'MARZO 2023'!$B$1075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2023'!$C$1073:$H$1073</c15:sqref>
                  </c15:fullRef>
                </c:ext>
              </c:extLst>
              <c:f>('MARZO 2023'!$C$1073,'MARZO 2023'!$E$1073,'MARZO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2023'!$C$1075:$H$1075</c15:sqref>
                  </c15:fullRef>
                </c:ext>
              </c:extLst>
              <c:f>('MARZO 2023'!$C$1075,'MARZO 2023'!$E$1075,'MARZO 2023'!$G$1075)</c:f>
              <c:numCache>
                <c:formatCode>#,##0</c:formatCode>
                <c:ptCount val="3"/>
                <c:pt idx="0">
                  <c:v>9776</c:v>
                </c:pt>
                <c:pt idx="1">
                  <c:v>2453</c:v>
                </c:pt>
                <c:pt idx="2">
                  <c:v>12229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255104"/>
        <c:axId val="4452535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2023'!$C$1073:$H$1073</c15:sqref>
                        </c15:fullRef>
                        <c15:formulaRef>
                          <c15:sqref>('MARZO 2023'!$C$1073,'MARZO 2023'!$E$1073,'MARZO 2023'!$G$1073)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2023'!$C$1073:$H$1073</c15:sqref>
                        </c15:fullRef>
                        <c15:formulaRef>
                          <c15:sqref>('MARZO 2023'!$C$1073,'MARZO 2023'!$E$1073,'MARZO 2023'!$G$1073)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525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3536"/>
        <c:crosses val="autoZero"/>
        <c:auto val="0"/>
        <c:lblAlgn val="ctr"/>
        <c:lblOffset val="100"/>
        <c:noMultiLvlLbl val="0"/>
      </c:catAx>
      <c:valAx>
        <c:axId val="44525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2023'!$B$1199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2023'!$C$1198:$H$1198</c15:sqref>
                  </c15:fullRef>
                </c:ext>
              </c:extLst>
              <c:f>('MARZO 2023'!$C$1198,'MARZO 2023'!$E$1198,'MARZO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2023'!$C$1199:$H$1199</c15:sqref>
                  </c15:fullRef>
                </c:ext>
              </c:extLst>
              <c:f>('MARZO 2023'!$C$1199,'MARZO 2023'!$E$1199,'MARZO 2023'!$G$1199)</c:f>
              <c:numCache>
                <c:formatCode>#,##0</c:formatCode>
                <c:ptCount val="3"/>
                <c:pt idx="0">
                  <c:v>18988</c:v>
                </c:pt>
                <c:pt idx="1">
                  <c:v>3401</c:v>
                </c:pt>
                <c:pt idx="2">
                  <c:v>22389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'MARZO 2023'!$B$1200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2023'!$C$1198:$H$1198</c15:sqref>
                  </c15:fullRef>
                </c:ext>
              </c:extLst>
              <c:f>('MARZO 2023'!$C$1198,'MARZO 2023'!$E$1198,'MARZO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2023'!$C$1200:$H$1200</c15:sqref>
                  </c15:fullRef>
                </c:ext>
              </c:extLst>
              <c:f>('MARZO 2023'!$C$1200,'MARZO 2023'!$E$1200,'MARZO 2023'!$G$1200)</c:f>
              <c:numCache>
                <c:formatCode>#,##0</c:formatCode>
                <c:ptCount val="3"/>
                <c:pt idx="0">
                  <c:v>23605</c:v>
                </c:pt>
                <c:pt idx="1">
                  <c:v>3059</c:v>
                </c:pt>
                <c:pt idx="2">
                  <c:v>26664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255888"/>
        <c:axId val="4452547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2023'!$C$1198:$H$1198</c15:sqref>
                        </c15:fullRef>
                        <c15:formulaRef>
                          <c15:sqref>('MARZO 2023'!$C$1198,'MARZO 2023'!$E$1198,'MARZO 2023'!$G$1198)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2023'!$C$1198:$H$1198</c15:sqref>
                        </c15:fullRef>
                        <c15:formulaRef>
                          <c15:sqref>('MARZO 2023'!$C$1198,'MARZO 2023'!$E$1198,'MARZO 2023'!$G$1198)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525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4712"/>
        <c:crosses val="autoZero"/>
        <c:auto val="0"/>
        <c:lblAlgn val="ctr"/>
        <c:lblOffset val="100"/>
        <c:noMultiLvlLbl val="0"/>
      </c:catAx>
      <c:valAx>
        <c:axId val="4452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2023'!$B$1323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2023'!$C$1322:$H$1322</c15:sqref>
                  </c15:fullRef>
                </c:ext>
              </c:extLst>
              <c:f>('MARZO 2023'!$C$1322,'MARZO 2023'!$E$1322,'MARZO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2023'!$C$1323:$H$1323</c15:sqref>
                  </c15:fullRef>
                </c:ext>
              </c:extLst>
              <c:f>('MARZO 2023'!$C$1323,'MARZO 2023'!$E$1323,'MARZO 2023'!$G$1323)</c:f>
              <c:numCache>
                <c:formatCode>#,##0</c:formatCode>
                <c:ptCount val="3"/>
                <c:pt idx="0">
                  <c:v>10472</c:v>
                </c:pt>
                <c:pt idx="1">
                  <c:v>608</c:v>
                </c:pt>
                <c:pt idx="2">
                  <c:v>11080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'MARZO 2023'!$B$1324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2023'!$C$1322:$H$1322</c15:sqref>
                  </c15:fullRef>
                </c:ext>
              </c:extLst>
              <c:f>('MARZO 2023'!$C$1322,'MARZO 2023'!$E$1322,'MARZO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2023'!$C$1324:$H$1324</c15:sqref>
                  </c15:fullRef>
                </c:ext>
              </c:extLst>
              <c:f>('MARZO 2023'!$C$1324,'MARZO 2023'!$E$1324,'MARZO 2023'!$G$1324)</c:f>
              <c:numCache>
                <c:formatCode>#,##0</c:formatCode>
                <c:ptCount val="3"/>
                <c:pt idx="0">
                  <c:v>17853</c:v>
                </c:pt>
                <c:pt idx="1">
                  <c:v>3481</c:v>
                </c:pt>
                <c:pt idx="2">
                  <c:v>21334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256280"/>
        <c:axId val="4452523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2023'!$C$1322:$H$1322</c15:sqref>
                        </c15:fullRef>
                        <c15:formulaRef>
                          <c15:sqref>('MARZO 2023'!$C$1322,'MARZO 2023'!$E$1322,'MARZO 2023'!$G$1322)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2023'!$C$1322:$H$1322</c15:sqref>
                        </c15:fullRef>
                        <c15:formulaRef>
                          <c15:sqref>('MARZO 2023'!$C$1322,'MARZO 2023'!$E$1322,'MARZO 2023'!$G$1322)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5256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2360"/>
        <c:crosses val="autoZero"/>
        <c:auto val="0"/>
        <c:lblAlgn val="ctr"/>
        <c:lblOffset val="100"/>
        <c:noMultiLvlLbl val="0"/>
      </c:catAx>
      <c:valAx>
        <c:axId val="445252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256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16E5ADB-1CE7-4223-B96C-B82B22DC4C5C}" type="CATEGORYNAME">
                      <a:rPr lang="en-US" sz="900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sz="900" baseline="0"/>
                      <a:t>
3%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7034225-0B5E-4C64-A7A3-8D20640DA43D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5.9975582574442049E-3"/>
                  <c:y val="4.42716188677941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4.5730210680862016E-3"/>
                  <c:y val="8.16082756715060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2953271882562483E-2"/>
                  <c:y val="-1.76119944276224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9877538141922355E-2"/>
                  <c:y val="7.3350449589555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7680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D34959D-B003-4E3F-B691-5EFEF746CFB7}" type="CATEGORYNAME">
                      <a:rPr lang="en-US"/>
                      <a:pPr>
                        <a:defRPr sz="900">
                          <a:solidFill>
                            <a:srgbClr val="7680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2023'!$E$922:$E$930</c:f>
              <c:numCache>
                <c:formatCode>#,##0</c:formatCode>
                <c:ptCount val="9"/>
                <c:pt idx="0">
                  <c:v>2439</c:v>
                </c:pt>
                <c:pt idx="1">
                  <c:v>2904</c:v>
                </c:pt>
                <c:pt idx="2">
                  <c:v>426</c:v>
                </c:pt>
                <c:pt idx="3">
                  <c:v>0</c:v>
                </c:pt>
                <c:pt idx="4">
                  <c:v>4467</c:v>
                </c:pt>
                <c:pt idx="5">
                  <c:v>618</c:v>
                </c:pt>
                <c:pt idx="6">
                  <c:v>748</c:v>
                </c:pt>
                <c:pt idx="7">
                  <c:v>1433</c:v>
                </c:pt>
                <c:pt idx="8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88804E2-11E1-416C-87BB-ABF27D4ADE86}" type="CATEGORYNAME">
                      <a:rPr lang="en-US" sz="900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sz="900" baseline="0"/>
                      <a:t>
4%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4AB5C4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DEA707-AB11-44E6-9856-5971597E2E38}" type="CATEGORYNAME">
                      <a:rPr lang="en-US"/>
                      <a:pPr>
                        <a:defRPr sz="900">
                          <a:solidFill>
                            <a:srgbClr val="4AB5C4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39%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4AB5C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2.4170799452956828E-3"/>
                  <c:y val="3.66919641031783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590022580119894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0289304372481268E-2"/>
                  <c:y val="-5.1992860783575027E-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7680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22A7F0C-D7A9-4CDF-9E3F-846DFF1AAA4D}" type="CATEGORYNAME">
                      <a:rPr lang="en-US"/>
                      <a:pPr>
                        <a:defRPr sz="900">
                          <a:solidFill>
                            <a:srgbClr val="7680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'MARZO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2023'!$H$922:$H$930</c:f>
              <c:numCache>
                <c:formatCode>#,##0</c:formatCode>
                <c:ptCount val="9"/>
                <c:pt idx="0">
                  <c:v>4697</c:v>
                </c:pt>
                <c:pt idx="1">
                  <c:v>4195</c:v>
                </c:pt>
                <c:pt idx="2">
                  <c:v>853</c:v>
                </c:pt>
                <c:pt idx="3">
                  <c:v>0</c:v>
                </c:pt>
                <c:pt idx="4">
                  <c:v>9539</c:v>
                </c:pt>
                <c:pt idx="5">
                  <c:v>916</c:v>
                </c:pt>
                <c:pt idx="6">
                  <c:v>1788</c:v>
                </c:pt>
                <c:pt idx="7">
                  <c:v>2088</c:v>
                </c:pt>
                <c:pt idx="8">
                  <c:v>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1.3470054927965597E-2"/>
                  <c:y val="9.91111827486558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2.337099122906288E-2"/>
                  <c:y val="-9.125631785578729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1.7222041935317057E-2"/>
                  <c:y val="-1.022370102582405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4AB5C4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CA252D-807B-4506-90E2-6466909C72C7}" type="CATEGORYNAME">
                      <a:rPr lang="en-US">
                        <a:solidFill>
                          <a:srgbClr val="4AB5C4"/>
                        </a:solidFill>
                      </a:rPr>
                      <a:pPr>
                        <a:defRPr sz="900">
                          <a:solidFill>
                            <a:srgbClr val="4AB5C4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4AB5C4"/>
                        </a:solidFill>
                      </a:rPr>
                      <a:t>
6%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4AB5C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8.5914413101170432E-3"/>
                  <c:y val="-4.02011351992355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9268309134500444E-3"/>
                  <c:y val="9.509596232888540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7301672121490645E-2"/>
                  <c:y val="-7.19372071335643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2023'!$E$1047:$E$1055</c:f>
              <c:numCache>
                <c:formatCode>#,##0</c:formatCode>
                <c:ptCount val="9"/>
                <c:pt idx="0">
                  <c:v>435</c:v>
                </c:pt>
                <c:pt idx="1">
                  <c:v>2878</c:v>
                </c:pt>
                <c:pt idx="2">
                  <c:v>3764</c:v>
                </c:pt>
                <c:pt idx="3">
                  <c:v>633</c:v>
                </c:pt>
                <c:pt idx="4">
                  <c:v>682</c:v>
                </c:pt>
                <c:pt idx="5">
                  <c:v>2204</c:v>
                </c:pt>
                <c:pt idx="6">
                  <c:v>343</c:v>
                </c:pt>
                <c:pt idx="7">
                  <c:v>996</c:v>
                </c:pt>
                <c:pt idx="8">
                  <c:v>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1655267647002931E-2"/>
                  <c:y val="2.3037139488156123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953351338080039E-2"/>
                  <c:y val="-2.2692444134218625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2966060670498761E-2"/>
                  <c:y val="-1.09440774875155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4AB5C4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4CCF5DE-4D47-4C96-B16D-E4612C61C42D}" type="CATEGORYNAME">
                      <a:rPr lang="en-US">
                        <a:solidFill>
                          <a:srgbClr val="4AB5C4"/>
                        </a:solidFill>
                      </a:rPr>
                      <a:pPr>
                        <a:defRPr sz="900">
                          <a:solidFill>
                            <a:srgbClr val="4AB5C4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4AB5C4"/>
                        </a:solidFill>
                      </a:rPr>
                      <a:t>
7%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4AB5C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45104332541673E-2"/>
                  <c:y val="1.78856674235602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8226159881324211E-3"/>
                  <c:y val="7.28456181321246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0100666659027367E-2"/>
                  <c:y val="-7.31098845701435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'MARZO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2023'!$H$1047:$H$1055</c:f>
              <c:numCache>
                <c:formatCode>#,##0</c:formatCode>
                <c:ptCount val="9"/>
                <c:pt idx="0">
                  <c:v>841</c:v>
                </c:pt>
                <c:pt idx="1">
                  <c:v>4685</c:v>
                </c:pt>
                <c:pt idx="2">
                  <c:v>5171</c:v>
                </c:pt>
                <c:pt idx="3">
                  <c:v>679</c:v>
                </c:pt>
                <c:pt idx="4">
                  <c:v>1364</c:v>
                </c:pt>
                <c:pt idx="5">
                  <c:v>4778</c:v>
                </c:pt>
                <c:pt idx="6">
                  <c:v>531</c:v>
                </c:pt>
                <c:pt idx="7">
                  <c:v>2049</c:v>
                </c:pt>
                <c:pt idx="8">
                  <c:v>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2.1512516366345324E-2"/>
                  <c:y val="-4.18532760744672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319018386516305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2023'!$E$1172:$E$1180</c:f>
              <c:numCache>
                <c:formatCode>#,##0</c:formatCode>
                <c:ptCount val="9"/>
                <c:pt idx="0">
                  <c:v>4977</c:v>
                </c:pt>
                <c:pt idx="1">
                  <c:v>4764</c:v>
                </c:pt>
                <c:pt idx="2">
                  <c:v>3803</c:v>
                </c:pt>
                <c:pt idx="3">
                  <c:v>277</c:v>
                </c:pt>
                <c:pt idx="4">
                  <c:v>4324</c:v>
                </c:pt>
                <c:pt idx="5">
                  <c:v>3705</c:v>
                </c:pt>
                <c:pt idx="6">
                  <c:v>1083</c:v>
                </c:pt>
                <c:pt idx="7">
                  <c:v>2374</c:v>
                </c:pt>
                <c:pt idx="8">
                  <c:v>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5362268665710762E-2"/>
                  <c:y val="1.1291932548864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'MARZO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2023'!$H$1172:$H$1180</c:f>
              <c:numCache>
                <c:formatCode>#,##0</c:formatCode>
                <c:ptCount val="9"/>
                <c:pt idx="0">
                  <c:v>7660</c:v>
                </c:pt>
                <c:pt idx="1">
                  <c:v>8021</c:v>
                </c:pt>
                <c:pt idx="2">
                  <c:v>6850</c:v>
                </c:pt>
                <c:pt idx="3">
                  <c:v>928</c:v>
                </c:pt>
                <c:pt idx="4">
                  <c:v>10613</c:v>
                </c:pt>
                <c:pt idx="5">
                  <c:v>7630</c:v>
                </c:pt>
                <c:pt idx="6">
                  <c:v>2256</c:v>
                </c:pt>
                <c:pt idx="7">
                  <c:v>5003</c:v>
                </c:pt>
                <c:pt idx="8">
                  <c:v>2942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098016"/>
        <c:axId val="140097624"/>
      </c:barChart>
      <c:catAx>
        <c:axId val="14009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7624"/>
        <c:crosses val="autoZero"/>
        <c:auto val="0"/>
        <c:lblAlgn val="ctr"/>
        <c:lblOffset val="100"/>
        <c:noMultiLvlLbl val="0"/>
      </c:catAx>
      <c:valAx>
        <c:axId val="140097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-5.5441346091150896E-4"/>
                  <c:y val="1.2088839151950664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2023'!$E$1296:$E$1304</c:f>
              <c:numCache>
                <c:formatCode>#,##0</c:formatCode>
                <c:ptCount val="9"/>
                <c:pt idx="0">
                  <c:v>1042</c:v>
                </c:pt>
                <c:pt idx="1">
                  <c:v>3573</c:v>
                </c:pt>
                <c:pt idx="2">
                  <c:v>3120</c:v>
                </c:pt>
                <c:pt idx="3">
                  <c:v>1712</c:v>
                </c:pt>
                <c:pt idx="4">
                  <c:v>6605</c:v>
                </c:pt>
                <c:pt idx="5">
                  <c:v>2712</c:v>
                </c:pt>
                <c:pt idx="6">
                  <c:v>945</c:v>
                </c:pt>
                <c:pt idx="7">
                  <c:v>1045</c:v>
                </c:pt>
                <c:pt idx="8">
                  <c:v>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3856884242077119E-3"/>
                  <c:y val="-7.29605375410690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'MARZO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2023'!$H$1296:$H$1304</c:f>
              <c:numCache>
                <c:formatCode>#,##0</c:formatCode>
                <c:ptCount val="9"/>
                <c:pt idx="0">
                  <c:v>1886</c:v>
                </c:pt>
                <c:pt idx="1">
                  <c:v>5712</c:v>
                </c:pt>
                <c:pt idx="2">
                  <c:v>4882</c:v>
                </c:pt>
                <c:pt idx="3">
                  <c:v>3165</c:v>
                </c:pt>
                <c:pt idx="4">
                  <c:v>15512</c:v>
                </c:pt>
                <c:pt idx="5">
                  <c:v>4198</c:v>
                </c:pt>
                <c:pt idx="6">
                  <c:v>2675</c:v>
                </c:pt>
                <c:pt idx="7">
                  <c:v>2685</c:v>
                </c:pt>
                <c:pt idx="8">
                  <c:v>1228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2023'!$B$839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2023'!$C$838:$H$838</c15:sqref>
                  </c15:fullRef>
                </c:ext>
              </c:extLst>
              <c:f>('MARZO 2023'!$C$838,'MARZO 2023'!$E$838,'MARZO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2023'!$C$839:$H$839</c15:sqref>
                  </c15:fullRef>
                </c:ext>
              </c:extLst>
              <c:f>('MARZO 2023'!$C$839,'MARZO 2023'!$E$839,'MARZO 2023'!$G$839)</c:f>
              <c:numCache>
                <c:formatCode>#,##0</c:formatCode>
                <c:ptCount val="3"/>
                <c:pt idx="0">
                  <c:v>80320</c:v>
                </c:pt>
                <c:pt idx="1">
                  <c:v>4312</c:v>
                </c:pt>
                <c:pt idx="2">
                  <c:v>84632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'MARZO 2023'!$B$840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2023'!$C$838:$H$838</c15:sqref>
                  </c15:fullRef>
                </c:ext>
              </c:extLst>
              <c:f>('MARZO 2023'!$C$838,'MARZO 2023'!$E$838,'MARZO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2023'!$C$840:$H$840</c15:sqref>
                  </c15:fullRef>
                </c:ext>
              </c:extLst>
              <c:f>('MARZO 2023'!$C$840,'MARZO 2023'!$E$840,'MARZO 2023'!$G$840)</c:f>
              <c:numCache>
                <c:formatCode>#,##0</c:formatCode>
                <c:ptCount val="3"/>
                <c:pt idx="0">
                  <c:v>109625</c:v>
                </c:pt>
                <c:pt idx="1">
                  <c:v>5254</c:v>
                </c:pt>
                <c:pt idx="2">
                  <c:v>114879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232840"/>
        <c:axId val="4462332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2023'!$C$838:$H$838</c15:sqref>
                        </c15:fullRef>
                        <c15:formulaRef>
                          <c15:sqref>('MARZO 2023'!$C$838,'MARZO 2023'!$E$838,'MARZO 2023'!$G$838)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2023'!$C$838:$H$838</c15:sqref>
                        </c15:fullRef>
                        <c15:formulaRef>
                          <c15:sqref>('MARZO 2023'!$C$838,'MARZO 2023'!$E$838,'MARZO 2023'!$G$838)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6232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33232"/>
        <c:crosses val="autoZero"/>
        <c:auto val="0"/>
        <c:lblAlgn val="ctr"/>
        <c:lblOffset val="100"/>
        <c:noMultiLvlLbl val="0"/>
      </c:catAx>
      <c:valAx>
        <c:axId val="44623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32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2023'!$B$883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2023'!$C$882:$H$882</c15:sqref>
                  </c15:fullRef>
                </c:ext>
              </c:extLst>
              <c:f>('MARZO 2023'!$C$882,'MARZO 2023'!$E$882,'MARZO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2023'!$C$883:$H$883</c15:sqref>
                  </c15:fullRef>
                </c:ext>
              </c:extLst>
              <c:f>('MARZO 2023'!$C$883,'MARZO 2023'!$E$883,'MARZO 2023'!$G$883)</c:f>
              <c:numCache>
                <c:formatCode>#,##0</c:formatCode>
                <c:ptCount val="3"/>
                <c:pt idx="0">
                  <c:v>207144</c:v>
                </c:pt>
                <c:pt idx="1">
                  <c:v>9281</c:v>
                </c:pt>
                <c:pt idx="2">
                  <c:v>216425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'MARZO 2023'!$B$884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2023'!$C$882:$H$882</c15:sqref>
                  </c15:fullRef>
                </c:ext>
              </c:extLst>
              <c:f>('MARZO 2023'!$C$882,'MARZO 2023'!$E$882,'MARZO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2023'!$C$884:$H$884</c15:sqref>
                  </c15:fullRef>
                </c:ext>
              </c:extLst>
              <c:f>('MARZO 2023'!$C$884,'MARZO 2023'!$E$884,'MARZO 2023'!$G$884)</c:f>
              <c:numCache>
                <c:formatCode>#,##0</c:formatCode>
                <c:ptCount val="3"/>
                <c:pt idx="0">
                  <c:v>248362</c:v>
                </c:pt>
                <c:pt idx="1">
                  <c:v>14699</c:v>
                </c:pt>
                <c:pt idx="2">
                  <c:v>263061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228920"/>
        <c:axId val="446227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2023'!$C$882:$H$882</c15:sqref>
                        </c15:fullRef>
                        <c15:formulaRef>
                          <c15:sqref>('MARZO 2023'!$C$882,'MARZO 2023'!$E$882,'MARZO 2023'!$G$882)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2023'!$C$882:$H$882</c15:sqref>
                        </c15:fullRef>
                        <c15:formulaRef>
                          <c15:sqref>('MARZO 2023'!$C$882,'MARZO 2023'!$E$882,'MARZO 2023'!$G$882)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622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27744"/>
        <c:crosses val="autoZero"/>
        <c:auto val="0"/>
        <c:lblAlgn val="ctr"/>
        <c:lblOffset val="100"/>
        <c:noMultiLvlLbl val="0"/>
      </c:catAx>
      <c:valAx>
        <c:axId val="44622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28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2023'!$B$964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2023'!$C$963:$H$963</c15:sqref>
                  </c15:fullRef>
                </c:ext>
              </c:extLst>
              <c:f>('MARZO 2023'!$C$963,'MARZO 2023'!$E$963,'MARZO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2023'!$C$964:$H$964</c15:sqref>
                  </c15:fullRef>
                </c:ext>
              </c:extLst>
              <c:f>('MARZO 2023'!$C$964,'MARZO 2023'!$E$964,'MARZO 2023'!$G$964)</c:f>
              <c:numCache>
                <c:formatCode>#,##0</c:formatCode>
                <c:ptCount val="3"/>
                <c:pt idx="0">
                  <c:v>6707</c:v>
                </c:pt>
                <c:pt idx="1">
                  <c:v>8388</c:v>
                </c:pt>
                <c:pt idx="2">
                  <c:v>15095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'MARZO 2023'!$B$965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2023'!$C$963:$H$963</c15:sqref>
                  </c15:fullRef>
                </c:ext>
              </c:extLst>
              <c:f>('MARZO 2023'!$C$963,'MARZO 2023'!$E$963,'MARZO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2023'!$C$965:$H$965</c15:sqref>
                  </c15:fullRef>
                </c:ext>
              </c:extLst>
              <c:f>('MARZO 2023'!$C$965,'MARZO 2023'!$E$965,'MARZO 2023'!$G$965)</c:f>
              <c:numCache>
                <c:formatCode>#,##0</c:formatCode>
                <c:ptCount val="3"/>
                <c:pt idx="0">
                  <c:v>13076</c:v>
                </c:pt>
                <c:pt idx="1">
                  <c:v>11105</c:v>
                </c:pt>
                <c:pt idx="2">
                  <c:v>24181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229704"/>
        <c:axId val="446228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2023'!$C$963:$H$963</c15:sqref>
                        </c15:fullRef>
                        <c15:formulaRef>
                          <c15:sqref>('MARZO 2023'!$C$963,'MARZO 2023'!$E$963,'MARZO 2023'!$G$963)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2023'!$C$963:$H$963</c15:sqref>
                        </c15:fullRef>
                        <c15:formulaRef>
                          <c15:sqref>('MARZO 2023'!$C$963,'MARZO 2023'!$E$963,'MARZO 2023'!$G$963)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6229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28136"/>
        <c:crosses val="autoZero"/>
        <c:auto val="0"/>
        <c:lblAlgn val="ctr"/>
        <c:lblOffset val="100"/>
        <c:noMultiLvlLbl val="0"/>
      </c:catAx>
      <c:valAx>
        <c:axId val="44622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29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2023'!$B$1089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2023'!$C$1088:$H$1088</c15:sqref>
                  </c15:fullRef>
                </c:ext>
              </c:extLst>
              <c:f>('MARZO 2023'!$C$1088,'MARZO 2023'!$E$1088,'MARZO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2023'!$C$1089:$H$1089</c15:sqref>
                  </c15:fullRef>
                </c:ext>
              </c:extLst>
              <c:f>('MARZO 2023'!$C$1089,'MARZO 2023'!$E$1089,'MARZO 2023'!$G$1089)</c:f>
              <c:numCache>
                <c:formatCode>#,##0</c:formatCode>
                <c:ptCount val="3"/>
                <c:pt idx="0">
                  <c:v>16564</c:v>
                </c:pt>
                <c:pt idx="1">
                  <c:v>1136</c:v>
                </c:pt>
                <c:pt idx="2">
                  <c:v>17700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'MARZO 2023'!$B$1090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2023'!$C$1088:$H$1088</c15:sqref>
                  </c15:fullRef>
                </c:ext>
              </c:extLst>
              <c:f>('MARZO 2023'!$C$1088,'MARZO 2023'!$E$1088,'MARZO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2023'!$C$1090:$H$1090</c15:sqref>
                  </c15:fullRef>
                </c:ext>
              </c:extLst>
              <c:f>('MARZO 2023'!$C$1090,'MARZO 2023'!$E$1090,'MARZO 2023'!$G$1090)</c:f>
              <c:numCache>
                <c:formatCode>#,##0</c:formatCode>
                <c:ptCount val="3"/>
                <c:pt idx="0">
                  <c:v>17622</c:v>
                </c:pt>
                <c:pt idx="1">
                  <c:v>2770</c:v>
                </c:pt>
                <c:pt idx="2">
                  <c:v>20392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226960"/>
        <c:axId val="4462300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2023'!$C$1088:$H$1088</c15:sqref>
                        </c15:fullRef>
                        <c15:formulaRef>
                          <c15:sqref>('MARZO 2023'!$C$1088,'MARZO 2023'!$E$1088,'MARZO 2023'!$G$1088)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2023'!$C$1088:$H$1088</c15:sqref>
                        </c15:fullRef>
                        <c15:formulaRef>
                          <c15:sqref>('MARZO 2023'!$C$1088,'MARZO 2023'!$E$1088,'MARZO 2023'!$G$1088)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622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30096"/>
        <c:crosses val="autoZero"/>
        <c:auto val="0"/>
        <c:lblAlgn val="ctr"/>
        <c:lblOffset val="100"/>
        <c:noMultiLvlLbl val="0"/>
      </c:catAx>
      <c:valAx>
        <c:axId val="44623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2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2023'!$B$1214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2023'!$C$1213:$H$1213</c15:sqref>
                  </c15:fullRef>
                </c:ext>
              </c:extLst>
              <c:f>('MARZO 2023'!$C$1213,'MARZO 2023'!$E$1213,'MARZO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2023'!$C$1214:$H$1214</c15:sqref>
                  </c15:fullRef>
                </c:ext>
              </c:extLst>
              <c:f>('MARZO 2023'!$C$1214,'MARZO 2023'!$E$1214,'MARZO 2023'!$G$1214)</c:f>
              <c:numCache>
                <c:formatCode>#,##0</c:formatCode>
                <c:ptCount val="3"/>
                <c:pt idx="0">
                  <c:v>42188</c:v>
                </c:pt>
                <c:pt idx="1">
                  <c:v>8812</c:v>
                </c:pt>
                <c:pt idx="2">
                  <c:v>51000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'MARZO 2023'!$B$1215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2023'!$C$1213:$H$1213</c15:sqref>
                  </c15:fullRef>
                </c:ext>
              </c:extLst>
              <c:f>('MARZO 2023'!$C$1213,'MARZO 2023'!$E$1213,'MARZO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2023'!$C$1215:$H$1215</c15:sqref>
                  </c15:fullRef>
                </c:ext>
              </c:extLst>
              <c:f>('MARZO 2023'!$C$1215,'MARZO 2023'!$E$1215,'MARZO 2023'!$G$1215)</c:f>
              <c:numCache>
                <c:formatCode>#,##0</c:formatCode>
                <c:ptCount val="3"/>
                <c:pt idx="0">
                  <c:v>43833</c:v>
                </c:pt>
                <c:pt idx="1">
                  <c:v>8070</c:v>
                </c:pt>
                <c:pt idx="2">
                  <c:v>51903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229312"/>
        <c:axId val="4462304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2023'!$C$1213:$H$1213</c15:sqref>
                        </c15:fullRef>
                        <c15:formulaRef>
                          <c15:sqref>('MARZO 2023'!$C$1213,'MARZO 2023'!$E$1213,'MARZO 2023'!$G$1213)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2023'!$C$1213:$H$1213</c15:sqref>
                        </c15:fullRef>
                        <c15:formulaRef>
                          <c15:sqref>('MARZO 2023'!$C$1213,'MARZO 2023'!$E$1213,'MARZO 2023'!$G$1213)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62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30488"/>
        <c:crosses val="autoZero"/>
        <c:auto val="0"/>
        <c:lblAlgn val="ctr"/>
        <c:lblOffset val="100"/>
        <c:noMultiLvlLbl val="0"/>
      </c:catAx>
      <c:valAx>
        <c:axId val="44623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2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2023'!$B$1338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2023'!$C$1337:$H$1337</c15:sqref>
                  </c15:fullRef>
                </c:ext>
              </c:extLst>
              <c:f>('MARZO 2023'!$C$1337,'MARZO 2023'!$E$1337,'MARZO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2023'!$C$1338:$H$1338</c15:sqref>
                  </c15:fullRef>
                </c:ext>
              </c:extLst>
              <c:f>('MARZO 2023'!$C$1338,'MARZO 2023'!$E$1338,'MARZO 2023'!$G$1338)</c:f>
              <c:numCache>
                <c:formatCode>#,##0</c:formatCode>
                <c:ptCount val="3"/>
                <c:pt idx="0">
                  <c:v>21403</c:v>
                </c:pt>
                <c:pt idx="1">
                  <c:v>1281</c:v>
                </c:pt>
                <c:pt idx="2">
                  <c:v>22684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'MARZO 2023'!$B$1339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2023'!$C$1337:$H$1337</c15:sqref>
                  </c15:fullRef>
                </c:ext>
              </c:extLst>
              <c:f>('MARZO 2023'!$C$1337,'MARZO 2023'!$E$1337,'MARZO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2023'!$C$1339:$H$1339</c15:sqref>
                  </c15:fullRef>
                </c:ext>
              </c:extLst>
              <c:f>('MARZO 2023'!$C$1339,'MARZO 2023'!$E$1339,'MARZO 2023'!$G$1339)</c:f>
              <c:numCache>
                <c:formatCode>#,##0</c:formatCode>
                <c:ptCount val="3"/>
                <c:pt idx="0">
                  <c:v>35613</c:v>
                </c:pt>
                <c:pt idx="1">
                  <c:v>6330</c:v>
                </c:pt>
                <c:pt idx="2">
                  <c:v>41943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232056"/>
        <c:axId val="4462324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2023'!$C$1337:$H$1337</c15:sqref>
                        </c15:fullRef>
                        <c15:formulaRef>
                          <c15:sqref>('MARZO 2023'!$C$1337,'MARZO 2023'!$E$1337,'MARZO 2023'!$G$1337)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2023'!$C$1337:$H$1337</c15:sqref>
                        </c15:fullRef>
                        <c15:formulaRef>
                          <c15:sqref>('MARZO 2023'!$C$1337,'MARZO 2023'!$E$1337,'MARZO 2023'!$G$1337)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623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32448"/>
        <c:crosses val="autoZero"/>
        <c:auto val="0"/>
        <c:lblAlgn val="ctr"/>
        <c:lblOffset val="100"/>
        <c:noMultiLvlLbl val="0"/>
      </c:catAx>
      <c:valAx>
        <c:axId val="4462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232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2023'!$B$1257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2023'!$C$1256:$H$1256</c15:sqref>
                  </c15:fullRef>
                </c:ext>
              </c:extLst>
              <c:f>('MARZO 2023'!$C$1256,'MARZO 2023'!$E$1256,'MARZO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2023'!$C$1257:$H$1257</c15:sqref>
                  </c15:fullRef>
                </c:ext>
              </c:extLst>
              <c:f>('MARZO 2023'!$C$1257,'MARZO 2023'!$E$1257,'MARZO 2023'!$G$1257)</c:f>
              <c:numCache>
                <c:formatCode>#,##0</c:formatCode>
                <c:ptCount val="3"/>
                <c:pt idx="0">
                  <c:v>100414</c:v>
                </c:pt>
                <c:pt idx="1">
                  <c:v>20474</c:v>
                </c:pt>
                <c:pt idx="2">
                  <c:v>120888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'MARZO 2023'!$B$1258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2023'!$C$1256:$H$1256</c15:sqref>
                  </c15:fullRef>
                </c:ext>
              </c:extLst>
              <c:f>('MARZO 2023'!$C$1256,'MARZO 2023'!$E$1256,'MARZO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2023'!$C$1258:$H$1258</c15:sqref>
                  </c15:fullRef>
                </c:ext>
              </c:extLst>
              <c:f>('MARZO 2023'!$C$1258,'MARZO 2023'!$E$1258,'MARZO 2023'!$G$1258)</c:f>
              <c:numCache>
                <c:formatCode>#,##0</c:formatCode>
                <c:ptCount val="3"/>
                <c:pt idx="0">
                  <c:v>114622</c:v>
                </c:pt>
                <c:pt idx="1">
                  <c:v>20154</c:v>
                </c:pt>
                <c:pt idx="2">
                  <c:v>134776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177328"/>
        <c:axId val="4471777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2023'!$C$1256:$H$1256</c15:sqref>
                        </c15:fullRef>
                        <c15:formulaRef>
                          <c15:sqref>('MARZO 2023'!$C$1256,'MARZO 2023'!$E$1256,'MARZO 2023'!$G$1256)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2023'!$C$1256:$H$1256</c15:sqref>
                        </c15:fullRef>
                        <c15:formulaRef>
                          <c15:sqref>('MARZO 2023'!$C$1256,'MARZO 2023'!$E$1256,'MARZO 2023'!$G$1256)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717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77720"/>
        <c:crosses val="autoZero"/>
        <c:auto val="0"/>
        <c:lblAlgn val="ctr"/>
        <c:lblOffset val="100"/>
        <c:noMultiLvlLbl val="0"/>
      </c:catAx>
      <c:valAx>
        <c:axId val="44717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7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2023'!$B$1355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2023'!$C$1354:$H$1354</c15:sqref>
                  </c15:fullRef>
                </c:ext>
              </c:extLst>
              <c:f>('MARZO 2023'!$C$1354,'MARZO 2023'!$E$1354,'MARZO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2023'!$C$1355:$H$1355</c15:sqref>
                  </c15:fullRef>
                </c:ext>
              </c:extLst>
              <c:f>('MARZO 2023'!$C$1355,'MARZO 2023'!$E$1355,'MARZO 2023'!$G$1355)</c:f>
              <c:numCache>
                <c:formatCode>#,##0</c:formatCode>
                <c:ptCount val="3"/>
                <c:pt idx="0">
                  <c:v>29379</c:v>
                </c:pt>
                <c:pt idx="1">
                  <c:v>2221</c:v>
                </c:pt>
                <c:pt idx="2">
                  <c:v>31600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'MARZO 2023'!$B$1356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2023'!$C$1354:$H$1354</c15:sqref>
                  </c15:fullRef>
                </c:ext>
              </c:extLst>
              <c:f>('MARZO 2023'!$C$1354,'MARZO 2023'!$E$1354,'MARZO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2023'!$C$1356:$H$1356</c15:sqref>
                  </c15:fullRef>
                </c:ext>
              </c:extLst>
              <c:f>('MARZO 2023'!$C$1356,'MARZO 2023'!$E$1356,'MARZO 2023'!$G$1356)</c:f>
              <c:numCache>
                <c:formatCode>#,##0</c:formatCode>
                <c:ptCount val="3"/>
                <c:pt idx="0">
                  <c:v>49474</c:v>
                </c:pt>
                <c:pt idx="1">
                  <c:v>9227</c:v>
                </c:pt>
                <c:pt idx="2">
                  <c:v>58701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178112"/>
        <c:axId val="447178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2023'!$C$1354:$H$1354</c15:sqref>
                        </c15:fullRef>
                        <c15:formulaRef>
                          <c15:sqref>('MARZO 2023'!$C$1354,'MARZO 2023'!$E$1354,'MARZO 2023'!$G$1354)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2023'!$C$1354:$H$1354</c15:sqref>
                        </c15:fullRef>
                        <c15:formulaRef>
                          <c15:sqref>('MARZO 2023'!$C$1354,'MARZO 2023'!$E$1354,'MARZO 2023'!$G$1354)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71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78504"/>
        <c:crosses val="autoZero"/>
        <c:auto val="0"/>
        <c:lblAlgn val="ctr"/>
        <c:lblOffset val="100"/>
        <c:noMultiLvlLbl val="0"/>
      </c:catAx>
      <c:valAx>
        <c:axId val="447178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7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2023'!$B$358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2023'!$C$357:$H$357</c15:sqref>
                  </c15:fullRef>
                </c:ext>
              </c:extLst>
              <c:f>('MARZO 2023'!$C$357,'MARZO 2023'!$E$357,'MARZO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2023'!$C$358:$H$358</c15:sqref>
                  </c15:fullRef>
                </c:ext>
              </c:extLst>
              <c:f>('MARZO 2023'!$C$358,'MARZO 2023'!$E$358,'MARZO 2023'!$G$358)</c:f>
              <c:numCache>
                <c:formatCode>#,##0</c:formatCode>
                <c:ptCount val="3"/>
                <c:pt idx="0">
                  <c:v>375955</c:v>
                </c:pt>
                <c:pt idx="1">
                  <c:v>73421</c:v>
                </c:pt>
                <c:pt idx="2">
                  <c:v>449376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'MARZO 2023'!$B$359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2023'!$C$357:$H$357</c15:sqref>
                  </c15:fullRef>
                </c:ext>
              </c:extLst>
              <c:f>('MARZO 2023'!$C$357,'MARZO 2023'!$E$357,'MARZO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2023'!$C$359:$H$359</c15:sqref>
                  </c15:fullRef>
                </c:ext>
              </c:extLst>
              <c:f>('MARZO 2023'!$C$359,'MARZO 2023'!$E$359,'MARZO 2023'!$G$359)</c:f>
              <c:numCache>
                <c:formatCode>#,##0</c:formatCode>
                <c:ptCount val="3"/>
                <c:pt idx="0">
                  <c:v>465952</c:v>
                </c:pt>
                <c:pt idx="1">
                  <c:v>95774</c:v>
                </c:pt>
                <c:pt idx="2">
                  <c:v>561726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095664"/>
        <c:axId val="140100760"/>
      </c:barChart>
      <c:catAx>
        <c:axId val="14009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100760"/>
        <c:crosses val="autoZero"/>
        <c:auto val="0"/>
        <c:lblAlgn val="ctr"/>
        <c:lblOffset val="100"/>
        <c:noMultiLvlLbl val="0"/>
      </c:catAx>
      <c:valAx>
        <c:axId val="14010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2023'!$B$1381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2023'!$C$1380:$H$1380</c15:sqref>
                  </c15:fullRef>
                </c:ext>
              </c:extLst>
              <c:f>('MARZO 2023'!$C$1380,'MARZO 2023'!$E$1380,'MARZO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2023'!$C$1381:$H$1381</c15:sqref>
                  </c15:fullRef>
                </c:ext>
              </c:extLst>
              <c:f>('MARZO 2023'!$C$1381,'MARZO 2023'!$E$1381,'MARZO 2023'!$G$1381)</c:f>
              <c:numCache>
                <c:formatCode>#,##0</c:formatCode>
                <c:ptCount val="3"/>
                <c:pt idx="0">
                  <c:v>61224</c:v>
                </c:pt>
                <c:pt idx="1">
                  <c:v>5702</c:v>
                </c:pt>
                <c:pt idx="2">
                  <c:v>66926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'MARZO 2023'!$B$1382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2023'!$C$1380:$H$1380</c15:sqref>
                  </c15:fullRef>
                </c:ext>
              </c:extLst>
              <c:f>('MARZO 2023'!$C$1380,'MARZO 2023'!$E$1380,'MARZO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2023'!$C$1382:$H$1382</c15:sqref>
                  </c15:fullRef>
                </c:ext>
              </c:extLst>
              <c:f>('MARZO 2023'!$C$1382,'MARZO 2023'!$E$1382,'MARZO 2023'!$G$1382)</c:f>
              <c:numCache>
                <c:formatCode>#,##0</c:formatCode>
                <c:ptCount val="3"/>
                <c:pt idx="0">
                  <c:v>96080</c:v>
                </c:pt>
                <c:pt idx="1">
                  <c:v>16478</c:v>
                </c:pt>
                <c:pt idx="2">
                  <c:v>112558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176544"/>
        <c:axId val="447182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2023'!$C$1380:$H$1380</c15:sqref>
                        </c15:fullRef>
                        <c15:formulaRef>
                          <c15:sqref>('MARZO 2023'!$C$1380,'MARZO 2023'!$E$1380,'MARZO 2023'!$G$1380)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2023'!$C$1380:$H$1380</c15:sqref>
                        </c15:fullRef>
                        <c15:formulaRef>
                          <c15:sqref>('MARZO 2023'!$C$1380,'MARZO 2023'!$E$1380,'MARZO 2023'!$G$1380)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717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82816"/>
        <c:crosses val="autoZero"/>
        <c:auto val="0"/>
        <c:lblAlgn val="ctr"/>
        <c:lblOffset val="100"/>
        <c:noMultiLvlLbl val="0"/>
      </c:catAx>
      <c:valAx>
        <c:axId val="44718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7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2023'!$B$857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2023'!$C$856:$H$856</c15:sqref>
                  </c15:fullRef>
                </c:ext>
              </c:extLst>
              <c:f>('MARZO 2023'!$C$856,'MARZO 2023'!$E$856,'MARZO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2023'!$C$857:$H$857</c15:sqref>
                  </c15:fullRef>
                </c:ext>
              </c:extLst>
              <c:f>('MARZO 2023'!$C$857,'MARZO 2023'!$E$857,'MARZO 2023'!$G$857)</c:f>
              <c:numCache>
                <c:formatCode>#,##0</c:formatCode>
                <c:ptCount val="3"/>
                <c:pt idx="0">
                  <c:v>115774</c:v>
                </c:pt>
                <c:pt idx="1">
                  <c:v>5926</c:v>
                </c:pt>
                <c:pt idx="2">
                  <c:v>121700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'MARZO 2023'!$B$858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2023'!$C$856:$H$856</c15:sqref>
                  </c15:fullRef>
                </c:ext>
              </c:extLst>
              <c:f>('MARZO 2023'!$C$856,'MARZO 2023'!$E$856,'MARZO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2023'!$C$858:$H$858</c15:sqref>
                  </c15:fullRef>
                </c:ext>
              </c:extLst>
              <c:f>('MARZO 2023'!$C$858,'MARZO 2023'!$E$858,'MARZO 2023'!$G$858)</c:f>
              <c:numCache>
                <c:formatCode>#,##0</c:formatCode>
                <c:ptCount val="3"/>
                <c:pt idx="0">
                  <c:v>141051</c:v>
                </c:pt>
                <c:pt idx="1">
                  <c:v>9145</c:v>
                </c:pt>
                <c:pt idx="2">
                  <c:v>150196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179680"/>
        <c:axId val="447181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2023'!$C$856:$H$856</c15:sqref>
                        </c15:fullRef>
                        <c15:formulaRef>
                          <c15:sqref>('MARZO 2023'!$C$856,'MARZO 2023'!$E$856,'MARZO 2023'!$G$856)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2023'!$C$856:$H$856</c15:sqref>
                        </c15:fullRef>
                        <c15:formulaRef>
                          <c15:sqref>('MARZO 2023'!$C$856,'MARZO 2023'!$E$856,'MARZO 2023'!$G$856)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71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81640"/>
        <c:crosses val="autoZero"/>
        <c:auto val="0"/>
        <c:lblAlgn val="ctr"/>
        <c:lblOffset val="100"/>
        <c:noMultiLvlLbl val="0"/>
      </c:catAx>
      <c:valAx>
        <c:axId val="44718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7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2023'!$B$982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2023'!$C$981:$H$981</c15:sqref>
                  </c15:fullRef>
                </c:ext>
              </c:extLst>
              <c:f>('MARZO 2023'!$C$981,'MARZO 2023'!$E$981,'MARZO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2023'!$C$982:$H$982</c15:sqref>
                  </c15:fullRef>
                </c:ext>
              </c:extLst>
              <c:f>('MARZO 2023'!$C$982,'MARZO 2023'!$E$982,'MARZO 2023'!$G$982)</c:f>
              <c:numCache>
                <c:formatCode>#,##0</c:formatCode>
                <c:ptCount val="3"/>
                <c:pt idx="0">
                  <c:v>9142</c:v>
                </c:pt>
                <c:pt idx="1">
                  <c:v>8339</c:v>
                </c:pt>
                <c:pt idx="2">
                  <c:v>17481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'MARZO 2023'!$B$983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2023'!$C$981:$H$981</c15:sqref>
                  </c15:fullRef>
                </c:ext>
              </c:extLst>
              <c:f>('MARZO 2023'!$C$981,'MARZO 2023'!$E$981,'MARZO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2023'!$C$983:$H$983</c15:sqref>
                  </c15:fullRef>
                </c:ext>
              </c:extLst>
              <c:f>('MARZO 2023'!$C$983,'MARZO 2023'!$E$983,'MARZO 2023'!$G$983)</c:f>
              <c:numCache>
                <c:formatCode>#,##0</c:formatCode>
                <c:ptCount val="3"/>
                <c:pt idx="0">
                  <c:v>11053</c:v>
                </c:pt>
                <c:pt idx="1">
                  <c:v>11805</c:v>
                </c:pt>
                <c:pt idx="2">
                  <c:v>22858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180856"/>
        <c:axId val="4471788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2023'!$C$981:$H$981</c15:sqref>
                        </c15:fullRef>
                        <c15:formulaRef>
                          <c15:sqref>('MARZO 2023'!$C$981,'MARZO 2023'!$E$981,'MARZO 2023'!$G$981)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2023'!$C$981:$H$981</c15:sqref>
                        </c15:fullRef>
                        <c15:formulaRef>
                          <c15:sqref>('MARZO 2023'!$C$981,'MARZO 2023'!$E$981,'MARZO 2023'!$G$981)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7180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78896"/>
        <c:crosses val="autoZero"/>
        <c:auto val="0"/>
        <c:lblAlgn val="ctr"/>
        <c:lblOffset val="100"/>
        <c:noMultiLvlLbl val="0"/>
      </c:catAx>
      <c:valAx>
        <c:axId val="44717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80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2023'!$B$1107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2023'!$C$1106:$H$1106</c15:sqref>
                  </c15:fullRef>
                </c:ext>
              </c:extLst>
              <c:f>('MARZO 2023'!$C$1106,'MARZO 2023'!$E$1106,'MARZO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2023'!$C$1107:$H$1107</c15:sqref>
                  </c15:fullRef>
                </c:ext>
              </c:extLst>
              <c:f>('MARZO 2023'!$C$1107,'MARZO 2023'!$E$1107,'MARZO 2023'!$G$1107)</c:f>
              <c:numCache>
                <c:formatCode>#,##0</c:formatCode>
                <c:ptCount val="3"/>
                <c:pt idx="0">
                  <c:v>11106</c:v>
                </c:pt>
                <c:pt idx="1">
                  <c:v>2178</c:v>
                </c:pt>
                <c:pt idx="2">
                  <c:v>13284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'MARZO 2023'!$B$1108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2023'!$C$1106:$H$1106</c15:sqref>
                  </c15:fullRef>
                </c:ext>
              </c:extLst>
              <c:f>('MARZO 2023'!$C$1106,'MARZO 2023'!$E$1106,'MARZO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2023'!$C$1108:$H$1108</c15:sqref>
                  </c15:fullRef>
                </c:ext>
              </c:extLst>
              <c:f>('MARZO 2023'!$C$1108,'MARZO 2023'!$E$1108,'MARZO 2023'!$G$1108)</c:f>
              <c:numCache>
                <c:formatCode>#,##0</c:formatCode>
                <c:ptCount val="3"/>
                <c:pt idx="0">
                  <c:v>18060</c:v>
                </c:pt>
                <c:pt idx="1">
                  <c:v>5181</c:v>
                </c:pt>
                <c:pt idx="2">
                  <c:v>23241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180464"/>
        <c:axId val="447182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2023'!$C$1106:$H$1106</c15:sqref>
                        </c15:fullRef>
                        <c15:formulaRef>
                          <c15:sqref>('MARZO 2023'!$C$1106,'MARZO 2023'!$E$1106,'MARZO 2023'!$G$1106)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2023'!$C$1106:$H$1106</c15:sqref>
                        </c15:fullRef>
                        <c15:formulaRef>
                          <c15:sqref>('MARZO 2023'!$C$1106,'MARZO 2023'!$E$1106,'MARZO 2023'!$G$1106)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71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82424"/>
        <c:crosses val="autoZero"/>
        <c:auto val="0"/>
        <c:lblAlgn val="ctr"/>
        <c:lblOffset val="100"/>
        <c:noMultiLvlLbl val="0"/>
      </c:catAx>
      <c:valAx>
        <c:axId val="44718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8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2023'!$B$1231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2023'!$C$1230:$H$1230</c15:sqref>
                  </c15:fullRef>
                </c:ext>
              </c:extLst>
              <c:f>('MARZO 2023'!$C$1230,'MARZO 2023'!$E$1230,'MARZO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2023'!$C$1231:$H$1231</c15:sqref>
                  </c15:fullRef>
                </c:ext>
              </c:extLst>
              <c:f>('MARZO 2023'!$C$1231,'MARZO 2023'!$E$1231,'MARZO 2023'!$G$1231)</c:f>
              <c:numCache>
                <c:formatCode>#,##0</c:formatCode>
                <c:ptCount val="3"/>
                <c:pt idx="0">
                  <c:v>46466</c:v>
                </c:pt>
                <c:pt idx="1">
                  <c:v>7758</c:v>
                </c:pt>
                <c:pt idx="2">
                  <c:v>54224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'MARZO 2023'!$B$1232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2023'!$C$1230:$H$1230</c15:sqref>
                  </c15:fullRef>
                </c:ext>
              </c:extLst>
              <c:f>('MARZO 2023'!$C$1230,'MARZO 2023'!$E$1230,'MARZO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2023'!$C$1232:$H$1232</c15:sqref>
                  </c15:fullRef>
                </c:ext>
              </c:extLst>
              <c:f>('MARZO 2023'!$C$1232,'MARZO 2023'!$E$1232,'MARZO 2023'!$G$1232)</c:f>
              <c:numCache>
                <c:formatCode>#,##0</c:formatCode>
                <c:ptCount val="3"/>
                <c:pt idx="0">
                  <c:v>57353</c:v>
                </c:pt>
                <c:pt idx="1">
                  <c:v>7744</c:v>
                </c:pt>
                <c:pt idx="2">
                  <c:v>65097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183600"/>
        <c:axId val="4477398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2023'!$C$1230:$H$1230</c15:sqref>
                        </c15:fullRef>
                        <c15:formulaRef>
                          <c15:sqref>('MARZO 2023'!$C$1230,'MARZO 2023'!$E$1230,'MARZO 2023'!$G$1230)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2023'!$C$1230:$H$1230</c15:sqref>
                        </c15:fullRef>
                        <c15:formulaRef>
                          <c15:sqref>('MARZO 2023'!$C$1230,'MARZO 2023'!$E$1230,'MARZO 2023'!$G$1230)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718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9880"/>
        <c:crosses val="autoZero"/>
        <c:auto val="0"/>
        <c:lblAlgn val="ctr"/>
        <c:lblOffset val="100"/>
        <c:noMultiLvlLbl val="0"/>
      </c:catAx>
      <c:valAx>
        <c:axId val="44773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18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2023'!$B$1008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2023'!$C$1007:$H$1007</c15:sqref>
                  </c15:fullRef>
                </c:ext>
              </c:extLst>
              <c:f>('MARZO 2023'!$C$1007,'MARZO 2023'!$E$1007,'MARZO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2023'!$C$1008:$H$1008</c15:sqref>
                  </c15:fullRef>
                </c:ext>
              </c:extLst>
              <c:f>('MARZO 2023'!$C$1008,'MARZO 2023'!$E$1008,'MARZO 2023'!$G$1008)</c:f>
              <c:numCache>
                <c:formatCode>#,##0</c:formatCode>
                <c:ptCount val="3"/>
                <c:pt idx="0">
                  <c:v>17612</c:v>
                </c:pt>
                <c:pt idx="1">
                  <c:v>11744</c:v>
                </c:pt>
                <c:pt idx="2">
                  <c:v>29356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'MARZO 2023'!$B$1009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2023'!$C$1007:$H$1007</c15:sqref>
                  </c15:fullRef>
                </c:ext>
              </c:extLst>
              <c:f>('MARZO 2023'!$C$1007,'MARZO 2023'!$E$1007,'MARZO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2023'!$C$1009:$H$1009</c15:sqref>
                  </c15:fullRef>
                </c:ext>
              </c:extLst>
              <c:f>('MARZO 2023'!$C$1009,'MARZO 2023'!$E$1009,'MARZO 2023'!$G$1009)</c:f>
              <c:numCache>
                <c:formatCode>#,##0</c:formatCode>
                <c:ptCount val="3"/>
                <c:pt idx="0">
                  <c:v>21584</c:v>
                </c:pt>
                <c:pt idx="1">
                  <c:v>18111</c:v>
                </c:pt>
                <c:pt idx="2">
                  <c:v>39695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734000"/>
        <c:axId val="447741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2023'!$C$1007:$H$1007</c15:sqref>
                        </c15:fullRef>
                        <c15:formulaRef>
                          <c15:sqref>('MARZO 2023'!$C$1007,'MARZO 2023'!$E$1007,'MARZO 2023'!$G$1007)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2023'!$C$1007:$H$1007</c15:sqref>
                        </c15:fullRef>
                        <c15:formulaRef>
                          <c15:sqref>('MARZO 2023'!$C$1007,'MARZO 2023'!$E$1007,'MARZO 2023'!$G$1007)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77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1056"/>
        <c:crosses val="autoZero"/>
        <c:auto val="0"/>
        <c:lblAlgn val="ctr"/>
        <c:lblOffset val="100"/>
        <c:noMultiLvlLbl val="0"/>
      </c:catAx>
      <c:valAx>
        <c:axId val="44774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2023'!$B$1133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2023'!$C$1132:$H$1132</c15:sqref>
                  </c15:fullRef>
                </c:ext>
              </c:extLst>
              <c:f>('MARZO 2023'!$C$1132,'MARZO 2023'!$E$1132,'MARZO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2023'!$C$1133:$H$1133</c15:sqref>
                  </c15:fullRef>
                </c:ext>
              </c:extLst>
              <c:f>('MARZO 2023'!$C$1133,'MARZO 2023'!$E$1133,'MARZO 2023'!$G$1133)</c:f>
              <c:numCache>
                <c:formatCode>#,##0</c:formatCode>
                <c:ptCount val="3"/>
                <c:pt idx="0">
                  <c:v>25003</c:v>
                </c:pt>
                <c:pt idx="1">
                  <c:v>2985</c:v>
                </c:pt>
                <c:pt idx="2">
                  <c:v>27988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'MARZO 2023'!$B$1134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2023'!$C$1132:$H$1132</c15:sqref>
                  </c15:fullRef>
                </c:ext>
              </c:extLst>
              <c:f>('MARZO 2023'!$C$1132,'MARZO 2023'!$E$1132,'MARZO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2023'!$C$1134:$H$1134</c15:sqref>
                  </c15:fullRef>
                </c:ext>
              </c:extLst>
              <c:f>('MARZO 2023'!$C$1134,'MARZO 2023'!$E$1134,'MARZO 2023'!$G$1134)</c:f>
              <c:numCache>
                <c:formatCode>#,##0</c:formatCode>
                <c:ptCount val="3"/>
                <c:pt idx="0">
                  <c:v>33118</c:v>
                </c:pt>
                <c:pt idx="1">
                  <c:v>6015</c:v>
                </c:pt>
                <c:pt idx="2">
                  <c:v>39133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740272"/>
        <c:axId val="447740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2023'!$C$1132:$H$1132</c15:sqref>
                        </c15:fullRef>
                        <c15:formulaRef>
                          <c15:sqref>('MARZO 2023'!$C$1132,'MARZO 2023'!$E$1132,'MARZO 2023'!$G$1132)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2023'!$C$1132:$H$1132</c15:sqref>
                        </c15:fullRef>
                        <c15:formulaRef>
                          <c15:sqref>('MARZO 2023'!$C$1132,'MARZO 2023'!$E$1132,'MARZO 2023'!$G$1132)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774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0664"/>
        <c:crosses val="autoZero"/>
        <c:auto val="0"/>
        <c:lblAlgn val="ctr"/>
        <c:lblOffset val="100"/>
        <c:noMultiLvlLbl val="0"/>
      </c:catAx>
      <c:valAx>
        <c:axId val="44774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'MARZO 2023'!$B$1419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'MARZO 2023'!$F$1419</c:f>
              <c:numCache>
                <c:formatCode>#,##0</c:formatCode>
                <c:ptCount val="1"/>
                <c:pt idx="0">
                  <c:v>1843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'MARZO 2023'!$B$1421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'MARZO 2023'!$F$1421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'MARZO 2023'!$B$1423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'MARZO 2023'!$F$1423</c:f>
              <c:numCache>
                <c:formatCode>#,##0</c:formatCode>
                <c:ptCount val="1"/>
                <c:pt idx="0">
                  <c:v>4216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'MARZO 2023'!$B$1425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'MARZO 2023'!$F$1425</c:f>
              <c:numCache>
                <c:formatCode>#,##0</c:formatCode>
                <c:ptCount val="1"/>
                <c:pt idx="0">
                  <c:v>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'MARZO 2023'!$B$1427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'MARZO 2023'!$F$1427</c:f>
              <c:numCache>
                <c:formatCode>#,##0</c:formatCode>
                <c:ptCount val="1"/>
                <c:pt idx="0">
                  <c:v>3526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'MARZO 2023'!$B$1429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'MARZO 2023'!$F$1429</c:f>
              <c:numCache>
                <c:formatCode>#,##0</c:formatCode>
                <c:ptCount val="1"/>
                <c:pt idx="0">
                  <c:v>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734392"/>
        <c:axId val="447736352"/>
      </c:barChart>
      <c:catAx>
        <c:axId val="447734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7736352"/>
        <c:crosses val="autoZero"/>
        <c:auto val="1"/>
        <c:lblAlgn val="ctr"/>
        <c:lblOffset val="100"/>
        <c:noMultiLvlLbl val="0"/>
      </c:catAx>
      <c:valAx>
        <c:axId val="44773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4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960513558516992E-3"/>
                  <c:y val="-3.37037025242227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2023'!$J$1478:$J$1486</c:f>
              <c:numCache>
                <c:formatCode>#,##0</c:formatCode>
                <c:ptCount val="9"/>
                <c:pt idx="0">
                  <c:v>6122</c:v>
                </c:pt>
                <c:pt idx="1">
                  <c:v>11315</c:v>
                </c:pt>
                <c:pt idx="2">
                  <c:v>13286</c:v>
                </c:pt>
                <c:pt idx="3">
                  <c:v>3802</c:v>
                </c:pt>
                <c:pt idx="4">
                  <c:v>12043</c:v>
                </c:pt>
                <c:pt idx="5">
                  <c:v>6743</c:v>
                </c:pt>
                <c:pt idx="6">
                  <c:v>4068</c:v>
                </c:pt>
                <c:pt idx="7">
                  <c:v>9350</c:v>
                </c:pt>
                <c:pt idx="8">
                  <c:v>3885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2023'!$C$1504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2023'!$C$1506:$C$1514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'MARZO 2023'!$E$1504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'MARZO 2023'!$G$1504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736744"/>
        <c:axId val="447737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'MARZO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773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7136"/>
        <c:crosses val="autoZero"/>
        <c:auto val="0"/>
        <c:lblAlgn val="ctr"/>
        <c:lblOffset val="100"/>
        <c:noMultiLvlLbl val="0"/>
      </c:catAx>
      <c:valAx>
        <c:axId val="44773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6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2023'!$B$388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2023'!$C$387:$H$387</c15:sqref>
                  </c15:fullRef>
                </c:ext>
              </c:extLst>
              <c:f>('MARZO 2023'!$C$387,'MARZO 2023'!$E$387,'MARZO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2023'!$C$388:$H$388</c15:sqref>
                  </c15:fullRef>
                </c:ext>
              </c:extLst>
              <c:f>('MARZO 2023'!$C$388,'MARZO 2023'!$E$388,'MARZO 2023'!$G$388)</c:f>
              <c:numCache>
                <c:formatCode>#,##0</c:formatCode>
                <c:ptCount val="3"/>
                <c:pt idx="0">
                  <c:v>624783</c:v>
                </c:pt>
                <c:pt idx="1">
                  <c:v>108464</c:v>
                </c:pt>
                <c:pt idx="2">
                  <c:v>733247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'MARZO 2023'!$B$389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2023'!$C$387:$H$387</c15:sqref>
                  </c15:fullRef>
                </c:ext>
              </c:extLst>
              <c:f>('MARZO 2023'!$C$387,'MARZO 2023'!$E$387,'MARZO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2023'!$C$389:$H$389</c15:sqref>
                  </c15:fullRef>
                </c:ext>
              </c:extLst>
              <c:f>('MARZO 2023'!$C$389,'MARZO 2023'!$E$389,'MARZO 2023'!$G$389)</c:f>
              <c:numCache>
                <c:formatCode>#,##0</c:formatCode>
                <c:ptCount val="3"/>
                <c:pt idx="0">
                  <c:v>750507</c:v>
                </c:pt>
                <c:pt idx="1">
                  <c:v>144862</c:v>
                </c:pt>
                <c:pt idx="2">
                  <c:v>895369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101544"/>
        <c:axId val="140100368"/>
      </c:barChart>
      <c:catAx>
        <c:axId val="140101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100368"/>
        <c:crosses val="autoZero"/>
        <c:auto val="0"/>
        <c:lblAlgn val="ctr"/>
        <c:lblOffset val="100"/>
        <c:noMultiLvlLbl val="0"/>
      </c:catAx>
      <c:valAx>
        <c:axId val="14010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1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39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739096"/>
        <c:axId val="447735568"/>
      </c:barChart>
      <c:catAx>
        <c:axId val="44773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9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2023'!$C$1600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'MARZO 2023'!$E$1600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54</c:v>
                </c:pt>
                <c:pt idx="3">
                  <c:v>12</c:v>
                </c:pt>
                <c:pt idx="4">
                  <c:v>13</c:v>
                </c:pt>
                <c:pt idx="5">
                  <c:v>18</c:v>
                </c:pt>
                <c:pt idx="6">
                  <c:v>15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'MARZO 2023'!$G$1600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17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'MARZO 2023'!$I$1600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'MARZO 2023'!$I$1602:$I$1610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16</c:v>
                </c:pt>
                <c:pt idx="2">
                  <c:v>39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738312"/>
        <c:axId val="448051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'MARZO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'MARZO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'MARZO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77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51600"/>
        <c:crosses val="autoZero"/>
        <c:auto val="0"/>
        <c:lblAlgn val="ctr"/>
        <c:lblOffset val="100"/>
        <c:noMultiLvlLbl val="0"/>
      </c:catAx>
      <c:valAx>
        <c:axId val="44805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2846</c:v>
                </c:pt>
                <c:pt idx="2">
                  <c:v>4914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645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2023'!$B$1692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2023'!$C$1692:$K$1692</c:f>
              <c:numCache>
                <c:formatCode>#,##0</c:formatCode>
                <c:ptCount val="9"/>
                <c:pt idx="0">
                  <c:v>624</c:v>
                </c:pt>
                <c:pt idx="1">
                  <c:v>854</c:v>
                </c:pt>
                <c:pt idx="2">
                  <c:v>1270</c:v>
                </c:pt>
                <c:pt idx="3">
                  <c:v>357</c:v>
                </c:pt>
                <c:pt idx="4">
                  <c:v>754</c:v>
                </c:pt>
                <c:pt idx="5">
                  <c:v>543</c:v>
                </c:pt>
                <c:pt idx="6">
                  <c:v>351</c:v>
                </c:pt>
                <c:pt idx="7">
                  <c:v>906</c:v>
                </c:pt>
                <c:pt idx="8">
                  <c:v>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045328"/>
        <c:axId val="448046112"/>
        <c:extLst xmlns:c16r2="http://schemas.microsoft.com/office/drawing/2015/06/chart"/>
      </c:barChart>
      <c:catAx>
        <c:axId val="44804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46112"/>
        <c:crosses val="autoZero"/>
        <c:auto val="0"/>
        <c:lblAlgn val="ctr"/>
        <c:lblOffset val="100"/>
        <c:noMultiLvlLbl val="0"/>
      </c:catAx>
      <c:valAx>
        <c:axId val="44804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4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2023'!$C$1693:$K$1693</c:f>
              <c:numCache>
                <c:formatCode>#,##0</c:formatCode>
                <c:ptCount val="9"/>
                <c:pt idx="0">
                  <c:v>60455</c:v>
                </c:pt>
                <c:pt idx="1">
                  <c:v>73925</c:v>
                </c:pt>
                <c:pt idx="2">
                  <c:v>78531</c:v>
                </c:pt>
                <c:pt idx="3">
                  <c:v>29871</c:v>
                </c:pt>
                <c:pt idx="4">
                  <c:v>59848</c:v>
                </c:pt>
                <c:pt idx="5">
                  <c:v>59819</c:v>
                </c:pt>
                <c:pt idx="6">
                  <c:v>29205</c:v>
                </c:pt>
                <c:pt idx="7">
                  <c:v>97721</c:v>
                </c:pt>
                <c:pt idx="8">
                  <c:v>33665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'MARZO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2023'!$E$1540:$E$1548</c:f>
              <c:numCache>
                <c:formatCode>#,##0</c:formatCode>
                <c:ptCount val="9"/>
                <c:pt idx="0">
                  <c:v>918</c:v>
                </c:pt>
                <c:pt idx="1">
                  <c:v>344</c:v>
                </c:pt>
                <c:pt idx="2">
                  <c:v>416</c:v>
                </c:pt>
                <c:pt idx="3">
                  <c:v>202</c:v>
                </c:pt>
                <c:pt idx="4">
                  <c:v>500</c:v>
                </c:pt>
                <c:pt idx="5">
                  <c:v>396</c:v>
                </c:pt>
                <c:pt idx="6">
                  <c:v>294</c:v>
                </c:pt>
                <c:pt idx="7">
                  <c:v>163</c:v>
                </c:pt>
                <c:pt idx="8">
                  <c:v>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'MARZO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82</c:v>
                </c:pt>
                <c:pt idx="2">
                  <c:v>100</c:v>
                </c:pt>
                <c:pt idx="3">
                  <c:v>41</c:v>
                </c:pt>
                <c:pt idx="4">
                  <c:v>53</c:v>
                </c:pt>
                <c:pt idx="5">
                  <c:v>45</c:v>
                </c:pt>
                <c:pt idx="6">
                  <c:v>59</c:v>
                </c:pt>
                <c:pt idx="7">
                  <c:v>34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'MARZO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'MARZO 2023'!$I$1540:$I$1548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049248"/>
        <c:axId val="448051992"/>
      </c:barChart>
      <c:catAx>
        <c:axId val="44804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51992"/>
        <c:crosses val="autoZero"/>
        <c:auto val="0"/>
        <c:lblAlgn val="ctr"/>
        <c:lblOffset val="100"/>
        <c:noMultiLvlLbl val="0"/>
      </c:catAx>
      <c:valAx>
        <c:axId val="448051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4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2023'!$L$1540:$L$1548</c:f>
              <c:numCache>
                <c:formatCode>#,##0</c:formatCode>
                <c:ptCount val="9"/>
                <c:pt idx="0">
                  <c:v>7859</c:v>
                </c:pt>
                <c:pt idx="1">
                  <c:v>5149</c:v>
                </c:pt>
                <c:pt idx="2">
                  <c:v>4566</c:v>
                </c:pt>
                <c:pt idx="3">
                  <c:v>2482</c:v>
                </c:pt>
                <c:pt idx="4">
                  <c:v>4701</c:v>
                </c:pt>
                <c:pt idx="5">
                  <c:v>4268</c:v>
                </c:pt>
                <c:pt idx="6">
                  <c:v>3936</c:v>
                </c:pt>
                <c:pt idx="7">
                  <c:v>2213</c:v>
                </c:pt>
                <c:pt idx="8">
                  <c:v>2745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2023'!$C$1549</c:f>
              <c:numCache>
                <c:formatCode>#,##0</c:formatCode>
                <c:ptCount val="1"/>
                <c:pt idx="0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'MARZO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2023'!$E$1549</c:f>
              <c:numCache>
                <c:formatCode>#,##0</c:formatCode>
                <c:ptCount val="1"/>
                <c:pt idx="0">
                  <c:v>3443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'MARZO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2023'!$G$1549</c:f>
              <c:numCache>
                <c:formatCode>#,##0</c:formatCode>
                <c:ptCount val="1"/>
                <c:pt idx="0">
                  <c:v>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'MARZO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'MARZO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2023'!$I$1549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048856"/>
        <c:axId val="448046896"/>
      </c:barChart>
      <c:catAx>
        <c:axId val="4480488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8046896"/>
        <c:crosses val="autoZero"/>
        <c:auto val="0"/>
        <c:lblAlgn val="ctr"/>
        <c:lblOffset val="100"/>
        <c:noMultiLvlLbl val="0"/>
      </c:catAx>
      <c:valAx>
        <c:axId val="44804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48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2023'!$C$1538:$J$1538</c15:sqref>
                  </c15:fullRef>
                </c:ext>
              </c:extLst>
              <c:f>('MARZO 2023'!$C$1538,'MARZO 2023'!$E$1538,'MARZO 2023'!$G$1538,'MARZO 2023'!$I$1538)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2023'!$C$1549:$J$1549</c15:sqref>
                  </c15:fullRef>
                </c:ext>
              </c:extLst>
              <c:f>('MARZO 2023'!$C$1549,'MARZO 2023'!$E$1549,'MARZO 2023'!$G$1549,'MARZO 2023'!$I$1549)</c:f>
              <c:numCache>
                <c:formatCode>#,##0</c:formatCode>
                <c:ptCount val="4"/>
                <c:pt idx="0">
                  <c:v>114</c:v>
                </c:pt>
                <c:pt idx="1">
                  <c:v>3443</c:v>
                </c:pt>
                <c:pt idx="2">
                  <c:v>523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'MARZO 2023'!$D$1549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B238-4A18-A223-93DD2FDB51D8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'MARZO 2023'!$F$1549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B238-4A18-A223-93DD2FDB51D8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'MARZO 2023'!$H$1549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B238-4A18-A223-93DD2FDB51D8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'MARZO 2023'!$J$1549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B238-4A18-A223-93DD2FDB51D8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2023'!$B$373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'MARZO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2023'!$C$373:$K$373</c:f>
              <c:numCache>
                <c:formatCode>#,##0</c:formatCode>
                <c:ptCount val="9"/>
                <c:pt idx="0">
                  <c:v>39716</c:v>
                </c:pt>
                <c:pt idx="1">
                  <c:v>88479</c:v>
                </c:pt>
                <c:pt idx="2">
                  <c:v>61227</c:v>
                </c:pt>
                <c:pt idx="3">
                  <c:v>15147</c:v>
                </c:pt>
                <c:pt idx="4">
                  <c:v>79849</c:v>
                </c:pt>
                <c:pt idx="5">
                  <c:v>57502</c:v>
                </c:pt>
                <c:pt idx="6">
                  <c:v>23990</c:v>
                </c:pt>
                <c:pt idx="7">
                  <c:v>60400</c:v>
                </c:pt>
                <c:pt idx="8">
                  <c:v>23066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'MARZO 2023'!$B$374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'MARZO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2023'!$C$374:$K$374</c:f>
              <c:numCache>
                <c:formatCode>#,##0</c:formatCode>
                <c:ptCount val="9"/>
                <c:pt idx="0">
                  <c:v>58191</c:v>
                </c:pt>
                <c:pt idx="1">
                  <c:v>108871</c:v>
                </c:pt>
                <c:pt idx="2">
                  <c:v>70729</c:v>
                </c:pt>
                <c:pt idx="3">
                  <c:v>22451</c:v>
                </c:pt>
                <c:pt idx="4">
                  <c:v>111584</c:v>
                </c:pt>
                <c:pt idx="5">
                  <c:v>71362</c:v>
                </c:pt>
                <c:pt idx="6">
                  <c:v>27206</c:v>
                </c:pt>
                <c:pt idx="7">
                  <c:v>67426</c:v>
                </c:pt>
                <c:pt idx="8">
                  <c:v>23906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40099976"/>
        <c:axId val="140095272"/>
      </c:barChart>
      <c:catAx>
        <c:axId val="140099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5272"/>
        <c:crosses val="autoZero"/>
        <c:auto val="1"/>
        <c:lblAlgn val="ctr"/>
        <c:lblOffset val="100"/>
        <c:noMultiLvlLbl val="0"/>
      </c:catAx>
      <c:valAx>
        <c:axId val="140095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9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"/>
                  <c:y val="-6.27597952844661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('MARZO 2023'!$B$1419,'MARZO 2023'!$B$1421,'MARZO 2023'!$B$1423,'MARZO 2023'!$B$1425,'MARZO 2023'!$B$1427,'MARZO 2023'!$B$1429)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('MARZO 2023'!$F$1420,'MARZO 2023'!$F$1422,'MARZO 2023'!$F$1424,'MARZO 2023'!$F$1426,'MARZO 2023'!$F$1428,'MARZO 2023'!$F$1430)</c:f>
              <c:numCache>
                <c:formatCode>#,##0</c:formatCode>
                <c:ptCount val="6"/>
                <c:pt idx="0">
                  <c:v>70614</c:v>
                </c:pt>
                <c:pt idx="1">
                  <c:v>37677</c:v>
                </c:pt>
                <c:pt idx="2">
                  <c:v>37919</c:v>
                </c:pt>
                <c:pt idx="3">
                  <c:v>13595</c:v>
                </c:pt>
                <c:pt idx="4">
                  <c:v>23096</c:v>
                </c:pt>
                <c:pt idx="5">
                  <c:v>9015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2023'!$B$1629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2023'!$D$1629:$L$1629</c:f>
              <c:numCache>
                <c:formatCode>#,##0</c:formatCode>
                <c:ptCount val="9"/>
                <c:pt idx="0">
                  <c:v>256</c:v>
                </c:pt>
                <c:pt idx="1">
                  <c:v>86</c:v>
                </c:pt>
                <c:pt idx="2">
                  <c:v>168</c:v>
                </c:pt>
                <c:pt idx="3">
                  <c:v>36</c:v>
                </c:pt>
                <c:pt idx="4">
                  <c:v>59</c:v>
                </c:pt>
                <c:pt idx="5">
                  <c:v>233</c:v>
                </c:pt>
                <c:pt idx="6">
                  <c:v>52</c:v>
                </c:pt>
                <c:pt idx="7">
                  <c:v>67</c:v>
                </c:pt>
                <c:pt idx="8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'MARZO 2023'!$B$1631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'MARZO 2023'!$B$1633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2023'!$D$1633:$L$1633</c:f>
              <c:numCache>
                <c:formatCode>#,##0</c:formatCode>
                <c:ptCount val="9"/>
                <c:pt idx="0">
                  <c:v>132</c:v>
                </c:pt>
                <c:pt idx="1">
                  <c:v>27</c:v>
                </c:pt>
                <c:pt idx="2">
                  <c:v>16</c:v>
                </c:pt>
                <c:pt idx="3">
                  <c:v>7</c:v>
                </c:pt>
                <c:pt idx="4">
                  <c:v>28</c:v>
                </c:pt>
                <c:pt idx="5">
                  <c:v>92</c:v>
                </c:pt>
                <c:pt idx="6">
                  <c:v>9</c:v>
                </c:pt>
                <c:pt idx="7">
                  <c:v>19</c:v>
                </c:pt>
                <c:pt idx="8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'MARZO 2023'!$B$1635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2023'!$D$1635:$L$1635</c:f>
              <c:numCache>
                <c:formatCode>#,##0</c:formatCode>
                <c:ptCount val="9"/>
                <c:pt idx="0">
                  <c:v>302</c:v>
                </c:pt>
                <c:pt idx="1">
                  <c:v>229</c:v>
                </c:pt>
                <c:pt idx="2">
                  <c:v>452</c:v>
                </c:pt>
                <c:pt idx="3">
                  <c:v>31</c:v>
                </c:pt>
                <c:pt idx="4">
                  <c:v>473</c:v>
                </c:pt>
                <c:pt idx="5">
                  <c:v>59</c:v>
                </c:pt>
                <c:pt idx="6">
                  <c:v>123</c:v>
                </c:pt>
                <c:pt idx="7">
                  <c:v>163</c:v>
                </c:pt>
                <c:pt idx="8">
                  <c:v>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'MARZO 2023'!$B$1637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2023'!$D$1637:$L$1637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044936"/>
        <c:axId val="448047680"/>
        <c:extLst xmlns:c16r2="http://schemas.microsoft.com/office/drawing/2015/06/chart"/>
      </c:barChart>
      <c:catAx>
        <c:axId val="44804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47680"/>
        <c:crosses val="autoZero"/>
        <c:auto val="0"/>
        <c:lblAlgn val="ctr"/>
        <c:lblOffset val="100"/>
        <c:noMultiLvlLbl val="0"/>
      </c:catAx>
      <c:valAx>
        <c:axId val="44804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044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2023'!$D$1640:$L$1640</c:f>
              <c:numCache>
                <c:formatCode>#,##0</c:formatCode>
                <c:ptCount val="9"/>
                <c:pt idx="0">
                  <c:v>5233</c:v>
                </c:pt>
                <c:pt idx="1">
                  <c:v>2252</c:v>
                </c:pt>
                <c:pt idx="2">
                  <c:v>3460</c:v>
                </c:pt>
                <c:pt idx="3">
                  <c:v>563</c:v>
                </c:pt>
                <c:pt idx="4">
                  <c:v>3031</c:v>
                </c:pt>
                <c:pt idx="5">
                  <c:v>3818</c:v>
                </c:pt>
                <c:pt idx="6">
                  <c:v>1129</c:v>
                </c:pt>
                <c:pt idx="7">
                  <c:v>1501</c:v>
                </c:pt>
                <c:pt idx="8">
                  <c:v>2109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2023'!$D$1640:$L$1640</c:f>
              <c:numCache>
                <c:formatCode>#,##0</c:formatCode>
                <c:ptCount val="9"/>
                <c:pt idx="0">
                  <c:v>5233</c:v>
                </c:pt>
                <c:pt idx="1">
                  <c:v>2252</c:v>
                </c:pt>
                <c:pt idx="2">
                  <c:v>3460</c:v>
                </c:pt>
                <c:pt idx="3">
                  <c:v>563</c:v>
                </c:pt>
                <c:pt idx="4">
                  <c:v>3031</c:v>
                </c:pt>
                <c:pt idx="5">
                  <c:v>3818</c:v>
                </c:pt>
                <c:pt idx="6">
                  <c:v>1129</c:v>
                </c:pt>
                <c:pt idx="7">
                  <c:v>1501</c:v>
                </c:pt>
                <c:pt idx="8">
                  <c:v>2109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2023'!$B$1663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2023'!$D$1663:$L$1663</c:f>
              <c:numCache>
                <c:formatCode>#,##0</c:formatCode>
                <c:ptCount val="9"/>
                <c:pt idx="0">
                  <c:v>51</c:v>
                </c:pt>
                <c:pt idx="1">
                  <c:v>38</c:v>
                </c:pt>
                <c:pt idx="2">
                  <c:v>49</c:v>
                </c:pt>
                <c:pt idx="3">
                  <c:v>4</c:v>
                </c:pt>
                <c:pt idx="4">
                  <c:v>87</c:v>
                </c:pt>
                <c:pt idx="5">
                  <c:v>36</c:v>
                </c:pt>
                <c:pt idx="6">
                  <c:v>15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'MARZO 2023'!$B$1665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2023'!$D$1665:$L$1665</c:f>
              <c:numCache>
                <c:formatCode>#,##0</c:formatCode>
                <c:ptCount val="9"/>
                <c:pt idx="0">
                  <c:v>26</c:v>
                </c:pt>
                <c:pt idx="1">
                  <c:v>15</c:v>
                </c:pt>
                <c:pt idx="2">
                  <c:v>10</c:v>
                </c:pt>
                <c:pt idx="3">
                  <c:v>8</c:v>
                </c:pt>
                <c:pt idx="4">
                  <c:v>17</c:v>
                </c:pt>
                <c:pt idx="5">
                  <c:v>23</c:v>
                </c:pt>
                <c:pt idx="6">
                  <c:v>19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'MARZO 2023'!$B$1667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2023'!$D$1667:$L$1667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'MARZO 2023'!$B$1669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2023'!$D$1669:$L$1669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'MARZO 2023'!$B$1671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856752"/>
        <c:axId val="449855968"/>
        <c:extLst xmlns:c16r2="http://schemas.microsoft.com/office/drawing/2015/06/chart"/>
      </c:barChart>
      <c:catAx>
        <c:axId val="44985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5968"/>
        <c:crosses val="autoZero"/>
        <c:auto val="0"/>
        <c:lblAlgn val="ctr"/>
        <c:lblOffset val="100"/>
        <c:noMultiLvlLbl val="0"/>
      </c:catAx>
      <c:valAx>
        <c:axId val="44985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2023'!$B$403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2023'!$C$403:$K$403</c:f>
              <c:numCache>
                <c:formatCode>#,##0</c:formatCode>
                <c:ptCount val="9"/>
                <c:pt idx="0">
                  <c:v>68309</c:v>
                </c:pt>
                <c:pt idx="1">
                  <c:v>136098</c:v>
                </c:pt>
                <c:pt idx="2">
                  <c:v>93836</c:v>
                </c:pt>
                <c:pt idx="3">
                  <c:v>31651</c:v>
                </c:pt>
                <c:pt idx="4">
                  <c:v>141677</c:v>
                </c:pt>
                <c:pt idx="5">
                  <c:v>84519</c:v>
                </c:pt>
                <c:pt idx="6">
                  <c:v>44623</c:v>
                </c:pt>
                <c:pt idx="7">
                  <c:v>96272</c:v>
                </c:pt>
                <c:pt idx="8">
                  <c:v>36262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'MARZO 2023'!$B$404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'MARZO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2023'!$C$404:$K$404</c:f>
              <c:numCache>
                <c:formatCode>#,##0</c:formatCode>
                <c:ptCount val="9"/>
                <c:pt idx="0">
                  <c:v>94788</c:v>
                </c:pt>
                <c:pt idx="1">
                  <c:v>156810</c:v>
                </c:pt>
                <c:pt idx="2">
                  <c:v>113091</c:v>
                </c:pt>
                <c:pt idx="3">
                  <c:v>39571</c:v>
                </c:pt>
                <c:pt idx="4">
                  <c:v>180277</c:v>
                </c:pt>
                <c:pt idx="5">
                  <c:v>105231</c:v>
                </c:pt>
                <c:pt idx="6">
                  <c:v>50838</c:v>
                </c:pt>
                <c:pt idx="7">
                  <c:v>117119</c:v>
                </c:pt>
                <c:pt idx="8">
                  <c:v>37644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096840"/>
        <c:axId val="140097232"/>
      </c:barChart>
      <c:catAx>
        <c:axId val="140096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7232"/>
        <c:crosses val="autoZero"/>
        <c:auto val="1"/>
        <c:lblAlgn val="ctr"/>
        <c:lblOffset val="100"/>
        <c:noMultiLvlLbl val="0"/>
      </c:catAx>
      <c:valAx>
        <c:axId val="14009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096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2023'!$B$420</c:f>
              <c:strCache>
                <c:ptCount val="1"/>
                <c:pt idx="0">
                  <c:v>ENERO - MARZO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2023'!$C$419:$H$419</c15:sqref>
                  </c15:fullRef>
                </c:ext>
              </c:extLst>
              <c:f>('MARZO 2023'!$C$419,'MARZO 2023'!$E$419,'MARZO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2023'!$C$420:$H$420</c15:sqref>
                  </c15:fullRef>
                </c:ext>
              </c:extLst>
              <c:f>('MARZO 2023'!$C$420,'MARZO 2023'!$E$420,'MARZO 2023'!$G$420)</c:f>
              <c:numCache>
                <c:formatCode>#,##0</c:formatCode>
                <c:ptCount val="3"/>
                <c:pt idx="0">
                  <c:v>954925</c:v>
                </c:pt>
                <c:pt idx="1">
                  <c:v>165535</c:v>
                </c:pt>
                <c:pt idx="2">
                  <c:v>1120460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'MARZO 2023'!$B$421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2023'!$C$419:$H$419</c15:sqref>
                  </c15:fullRef>
                </c:ext>
              </c:extLst>
              <c:f>('MARZO 2023'!$C$419,'MARZO 2023'!$E$419,'MARZO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2023'!$C$421:$H$421</c15:sqref>
                  </c15:fullRef>
                </c:ext>
              </c:extLst>
              <c:f>('MARZO 2023'!$C$421,'MARZO 2023'!$E$421,'MARZO 2023'!$G$421)</c:f>
              <c:numCache>
                <c:formatCode>#,##0</c:formatCode>
                <c:ptCount val="3"/>
                <c:pt idx="0">
                  <c:v>1120891</c:v>
                </c:pt>
                <c:pt idx="1">
                  <c:v>230862</c:v>
                </c:pt>
                <c:pt idx="2">
                  <c:v>1351753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101936"/>
        <c:axId val="140102328"/>
      </c:barChart>
      <c:catAx>
        <c:axId val="1401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102328"/>
        <c:crosses val="autoZero"/>
        <c:auto val="0"/>
        <c:lblAlgn val="ctr"/>
        <c:lblOffset val="100"/>
        <c:noMultiLvlLbl val="0"/>
      </c:catAx>
      <c:valAx>
        <c:axId val="14010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1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image" Target="../media/image13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93" Type="http://schemas.openxmlformats.org/officeDocument/2006/relationships/image" Target="../media/image19.png"/><Relationship Id="rId98" Type="http://schemas.openxmlformats.org/officeDocument/2006/relationships/image" Target="../media/image24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1838</xdr:row>
      <xdr:rowOff>121104</xdr:rowOff>
    </xdr:from>
    <xdr:to>
      <xdr:col>11</xdr:col>
      <xdr:colOff>277133</xdr:colOff>
      <xdr:row>1857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11</xdr:col>
      <xdr:colOff>952500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966108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449</xdr:row>
      <xdr:rowOff>6349</xdr:rowOff>
    </xdr:from>
    <xdr:to>
      <xdr:col>11</xdr:col>
      <xdr:colOff>952499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</xdr:colOff>
      <xdr:row>610</xdr:row>
      <xdr:rowOff>0</xdr:rowOff>
    </xdr:from>
    <xdr:to>
      <xdr:col>8</xdr:col>
      <xdr:colOff>13608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</xdr:colOff>
      <xdr:row>952</xdr:row>
      <xdr:rowOff>0</xdr:rowOff>
    </xdr:from>
    <xdr:to>
      <xdr:col>8</xdr:col>
      <xdr:colOff>13608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</xdr:colOff>
      <xdr:row>1202</xdr:row>
      <xdr:rowOff>0</xdr:rowOff>
    </xdr:from>
    <xdr:to>
      <xdr:col>8</xdr:col>
      <xdr:colOff>13608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9525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</xdr:colOff>
      <xdr:row>860</xdr:row>
      <xdr:rowOff>0</xdr:rowOff>
    </xdr:from>
    <xdr:to>
      <xdr:col>8</xdr:col>
      <xdr:colOff>13608</xdr:colOff>
      <xdr:row>867</xdr:row>
      <xdr:rowOff>312963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312963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226</xdr:row>
      <xdr:rowOff>952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22484</xdr:colOff>
      <xdr:row>268</xdr:row>
      <xdr:rowOff>20005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225" y="44472225"/>
          <a:ext cx="8852159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34677</xdr:colOff>
      <xdr:row>291</xdr:row>
      <xdr:rowOff>20005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225" y="51701700"/>
          <a:ext cx="8864352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57150</xdr:rowOff>
    </xdr:from>
    <xdr:to>
      <xdr:col>11</xdr:col>
      <xdr:colOff>46870</xdr:colOff>
      <xdr:row>307</xdr:row>
      <xdr:rowOff>305262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225" y="58359675"/>
          <a:ext cx="8876545" cy="52773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16388</xdr:colOff>
      <xdr:row>326</xdr:row>
      <xdr:rowOff>9227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225" y="63960375"/>
          <a:ext cx="8846063" cy="5352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29192</xdr:colOff>
      <xdr:row>441</xdr:row>
      <xdr:rowOff>33749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593775"/>
          <a:ext cx="11516342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11</xdr:col>
      <xdr:colOff>979784</xdr:colOff>
      <xdr:row>501</xdr:row>
      <xdr:rowOff>21556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4806</xdr:colOff>
      <xdr:row>627</xdr:row>
      <xdr:rowOff>27652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601025"/>
          <a:ext cx="11491956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11</xdr:col>
      <xdr:colOff>979784</xdr:colOff>
      <xdr:row>653</xdr:row>
      <xdr:rowOff>21556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11</xdr:col>
      <xdr:colOff>979784</xdr:colOff>
      <xdr:row>752</xdr:row>
      <xdr:rowOff>33749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979784</xdr:colOff>
      <xdr:row>778</xdr:row>
      <xdr:rowOff>21556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979784</xdr:colOff>
      <xdr:row>877</xdr:row>
      <xdr:rowOff>33749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11</xdr:col>
      <xdr:colOff>979784</xdr:colOff>
      <xdr:row>903</xdr:row>
      <xdr:rowOff>21556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979784</xdr:colOff>
      <xdr:row>1002</xdr:row>
      <xdr:rowOff>27652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485859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979784</xdr:colOff>
      <xdr:row>1028</xdr:row>
      <xdr:rowOff>21556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979784</xdr:colOff>
      <xdr:row>1127</xdr:row>
      <xdr:rowOff>33749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979784</xdr:colOff>
      <xdr:row>1153</xdr:row>
      <xdr:rowOff>21556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979784</xdr:colOff>
      <xdr:row>1251</xdr:row>
      <xdr:rowOff>33749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979784</xdr:colOff>
      <xdr:row>1277</xdr:row>
      <xdr:rowOff>21556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979784</xdr:colOff>
      <xdr:row>1375</xdr:row>
      <xdr:rowOff>33749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979784</xdr:colOff>
      <xdr:row>1401</xdr:row>
      <xdr:rowOff>21556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485859" cy="25361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zoomScaleNormal="60" zoomScaleSheetLayoutView="100" workbookViewId="0">
      <selection activeCell="K1655" sqref="K1655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40" t="s">
        <v>31</v>
      </c>
      <c r="C13" s="240"/>
      <c r="D13" s="240"/>
      <c r="E13" s="240"/>
      <c r="F13" s="240"/>
      <c r="G13" s="240"/>
      <c r="H13" s="240"/>
      <c r="I13" s="240"/>
      <c r="J13" s="240"/>
      <c r="K13" s="240"/>
      <c r="L13" s="87"/>
      <c r="M13" s="87"/>
    </row>
    <row r="14" spans="1:13" ht="70.5" x14ac:dyDescent="0.2">
      <c r="A14" s="74"/>
      <c r="B14" s="240" t="s">
        <v>32</v>
      </c>
      <c r="C14" s="240"/>
      <c r="D14" s="240"/>
      <c r="E14" s="240"/>
      <c r="F14" s="240"/>
      <c r="G14" s="240"/>
      <c r="H14" s="240"/>
      <c r="I14" s="240"/>
      <c r="J14" s="240"/>
      <c r="K14" s="240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38" t="s">
        <v>156</v>
      </c>
      <c r="G30" s="239"/>
      <c r="H30" s="239"/>
      <c r="I30" s="239"/>
      <c r="J30" s="239"/>
      <c r="K30" s="239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39"/>
      <c r="G31" s="239"/>
      <c r="H31" s="239"/>
      <c r="I31" s="239"/>
      <c r="J31" s="239"/>
      <c r="K31" s="239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39"/>
      <c r="G32" s="239"/>
      <c r="H32" s="239"/>
      <c r="I32" s="239"/>
      <c r="J32" s="239"/>
      <c r="K32" s="239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43" t="s">
        <v>125</v>
      </c>
      <c r="C232" s="243"/>
      <c r="D232" s="243"/>
      <c r="E232" s="243"/>
      <c r="F232" s="243"/>
      <c r="G232" s="243"/>
      <c r="H232" s="243"/>
      <c r="I232" s="243"/>
      <c r="J232" s="243"/>
      <c r="K232" s="243"/>
      <c r="L232" s="243"/>
      <c r="M232" s="243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35" t="s">
        <v>126</v>
      </c>
      <c r="C234" s="235"/>
      <c r="D234" s="235"/>
      <c r="E234" s="235"/>
      <c r="F234" s="235"/>
      <c r="G234" s="235"/>
      <c r="H234" s="235"/>
      <c r="I234" s="235"/>
      <c r="J234" s="235"/>
      <c r="K234" s="235"/>
      <c r="L234" s="235"/>
      <c r="M234" s="235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95">
        <v>465952</v>
      </c>
    </row>
    <row r="238" spans="1:13" ht="24.95" customHeight="1" x14ac:dyDescent="0.2">
      <c r="E238" s="162" t="s">
        <v>34</v>
      </c>
      <c r="F238" s="162"/>
      <c r="G238" s="163"/>
      <c r="H238" s="162"/>
      <c r="I238" s="196">
        <v>95774</v>
      </c>
    </row>
    <row r="239" spans="1:13" ht="24.95" customHeight="1" x14ac:dyDescent="0.2">
      <c r="E239" s="164" t="s">
        <v>0</v>
      </c>
      <c r="F239" s="164"/>
      <c r="G239" s="165"/>
      <c r="H239" s="164"/>
      <c r="I239" s="197">
        <v>561726</v>
      </c>
    </row>
    <row r="240" spans="1:13" ht="24.95" customHeight="1" x14ac:dyDescent="0.2">
      <c r="E240" s="162" t="s">
        <v>45</v>
      </c>
      <c r="F240" s="162"/>
      <c r="G240" s="163"/>
      <c r="H240" s="162"/>
      <c r="I240" s="196">
        <v>750507</v>
      </c>
    </row>
    <row r="241" spans="2:15" ht="24.95" customHeight="1" x14ac:dyDescent="0.2">
      <c r="E241" s="162" t="s">
        <v>46</v>
      </c>
      <c r="F241" s="162"/>
      <c r="G241" s="163"/>
      <c r="H241" s="162"/>
      <c r="I241" s="196">
        <v>144862</v>
      </c>
    </row>
    <row r="242" spans="2:15" ht="24.95" customHeight="1" x14ac:dyDescent="0.2">
      <c r="E242" s="164" t="s">
        <v>1</v>
      </c>
      <c r="F242" s="164"/>
      <c r="G242" s="165"/>
      <c r="H242" s="164"/>
      <c r="I242" s="197">
        <v>895369</v>
      </c>
    </row>
    <row r="243" spans="2:15" ht="24.95" customHeight="1" x14ac:dyDescent="0.2">
      <c r="E243" s="164" t="s">
        <v>2</v>
      </c>
      <c r="F243" s="164"/>
      <c r="G243" s="165"/>
      <c r="H243" s="164"/>
      <c r="I243" s="198">
        <v>0.2002488123</v>
      </c>
    </row>
    <row r="244" spans="2:15" ht="24.95" customHeight="1" x14ac:dyDescent="0.2">
      <c r="E244" s="166" t="s">
        <v>3</v>
      </c>
      <c r="F244" s="166"/>
      <c r="G244" s="167"/>
      <c r="H244" s="166"/>
      <c r="I244" s="199">
        <v>1.5939604006224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35" t="s">
        <v>149</v>
      </c>
      <c r="C328" s="235"/>
      <c r="D328" s="235"/>
      <c r="E328" s="235"/>
      <c r="F328" s="235"/>
      <c r="G328" s="235"/>
      <c r="H328" s="235"/>
      <c r="I328" s="235"/>
      <c r="J328" s="235"/>
      <c r="K328" s="235"/>
      <c r="L328" s="235"/>
      <c r="M328" s="235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200">
        <v>58191</v>
      </c>
      <c r="D331" s="200">
        <v>108871</v>
      </c>
      <c r="E331" s="200">
        <v>70729</v>
      </c>
      <c r="F331" s="200">
        <v>22451</v>
      </c>
      <c r="G331" s="200">
        <v>111584</v>
      </c>
      <c r="H331" s="200">
        <v>71362</v>
      </c>
      <c r="I331" s="200">
        <v>27206</v>
      </c>
      <c r="J331" s="200">
        <v>67426</v>
      </c>
      <c r="K331" s="200">
        <v>23906</v>
      </c>
      <c r="L331" s="200">
        <v>561726</v>
      </c>
      <c r="N331" s="20"/>
      <c r="O331" s="20"/>
    </row>
    <row r="332" spans="2:15" ht="24.95" customHeight="1" x14ac:dyDescent="0.2">
      <c r="B332" s="66" t="s">
        <v>33</v>
      </c>
      <c r="C332" s="201">
        <v>51963</v>
      </c>
      <c r="D332" s="201">
        <v>83957</v>
      </c>
      <c r="E332" s="201">
        <v>60234</v>
      </c>
      <c r="F332" s="201">
        <v>17560</v>
      </c>
      <c r="G332" s="201">
        <v>86049</v>
      </c>
      <c r="H332" s="201">
        <v>62485</v>
      </c>
      <c r="I332" s="201">
        <v>25838</v>
      </c>
      <c r="J332" s="201">
        <v>57347</v>
      </c>
      <c r="K332" s="201">
        <v>20519</v>
      </c>
      <c r="L332" s="202">
        <v>465952</v>
      </c>
      <c r="M332" s="20"/>
      <c r="N332" s="20"/>
      <c r="O332" s="20"/>
    </row>
    <row r="333" spans="2:15" ht="24.95" customHeight="1" x14ac:dyDescent="0.2">
      <c r="B333" s="67" t="s">
        <v>34</v>
      </c>
      <c r="C333" s="203">
        <v>6228</v>
      </c>
      <c r="D333" s="203">
        <v>24914</v>
      </c>
      <c r="E333" s="203">
        <v>10495</v>
      </c>
      <c r="F333" s="203">
        <v>4891</v>
      </c>
      <c r="G333" s="203">
        <v>25535</v>
      </c>
      <c r="H333" s="203">
        <v>8877</v>
      </c>
      <c r="I333" s="203">
        <v>1368</v>
      </c>
      <c r="J333" s="203">
        <v>10079</v>
      </c>
      <c r="K333" s="203">
        <v>3387</v>
      </c>
      <c r="L333" s="204">
        <v>95774</v>
      </c>
      <c r="M333" s="20"/>
      <c r="N333" s="20"/>
      <c r="O333" s="20"/>
    </row>
    <row r="334" spans="2:15" ht="24.95" customHeight="1" x14ac:dyDescent="0.2">
      <c r="B334" s="72" t="s">
        <v>73</v>
      </c>
      <c r="C334" s="190">
        <v>94788</v>
      </c>
      <c r="D334" s="190">
        <v>156810</v>
      </c>
      <c r="E334" s="190">
        <v>113091</v>
      </c>
      <c r="F334" s="190">
        <v>39571</v>
      </c>
      <c r="G334" s="190">
        <v>180277</v>
      </c>
      <c r="H334" s="190">
        <v>105231</v>
      </c>
      <c r="I334" s="190">
        <v>50838</v>
      </c>
      <c r="J334" s="190">
        <v>117119</v>
      </c>
      <c r="K334" s="190">
        <v>37644</v>
      </c>
      <c r="L334" s="190">
        <v>895369</v>
      </c>
      <c r="M334" s="20"/>
    </row>
    <row r="335" spans="2:15" ht="24.95" customHeight="1" x14ac:dyDescent="0.2">
      <c r="B335" s="66" t="s">
        <v>55</v>
      </c>
      <c r="C335" s="201">
        <v>85193</v>
      </c>
      <c r="D335" s="201">
        <v>122319</v>
      </c>
      <c r="E335" s="201">
        <v>96588</v>
      </c>
      <c r="F335" s="201">
        <v>33387</v>
      </c>
      <c r="G335" s="201">
        <v>139042</v>
      </c>
      <c r="H335" s="201">
        <v>93728</v>
      </c>
      <c r="I335" s="201">
        <v>48054</v>
      </c>
      <c r="J335" s="201">
        <v>99167</v>
      </c>
      <c r="K335" s="201">
        <v>33029</v>
      </c>
      <c r="L335" s="202">
        <v>750507</v>
      </c>
      <c r="M335" s="20"/>
    </row>
    <row r="336" spans="2:15" ht="24.95" customHeight="1" x14ac:dyDescent="0.2">
      <c r="B336" s="67" t="s">
        <v>56</v>
      </c>
      <c r="C336" s="203">
        <v>9595</v>
      </c>
      <c r="D336" s="203">
        <v>34491</v>
      </c>
      <c r="E336" s="203">
        <v>16503</v>
      </c>
      <c r="F336" s="203">
        <v>6184</v>
      </c>
      <c r="G336" s="203">
        <v>41235</v>
      </c>
      <c r="H336" s="203">
        <v>11503</v>
      </c>
      <c r="I336" s="203">
        <v>2784</v>
      </c>
      <c r="J336" s="203">
        <v>17952</v>
      </c>
      <c r="K336" s="203">
        <v>4615</v>
      </c>
      <c r="L336" s="204">
        <v>144862</v>
      </c>
      <c r="M336" s="20"/>
    </row>
    <row r="337" spans="2:15" ht="24.95" customHeight="1" x14ac:dyDescent="0.2">
      <c r="B337" s="72" t="s">
        <v>88</v>
      </c>
      <c r="C337" s="205">
        <v>0.1399462883</v>
      </c>
      <c r="D337" s="205">
        <v>0.2338804344</v>
      </c>
      <c r="E337" s="205">
        <v>0.16259100730000001</v>
      </c>
      <c r="F337" s="205">
        <v>0.21083256480000001</v>
      </c>
      <c r="G337" s="205">
        <v>0.25840202639999998</v>
      </c>
      <c r="H337" s="205">
        <v>0.20411610899999999</v>
      </c>
      <c r="I337" s="205">
        <v>0.15018430790000001</v>
      </c>
      <c r="J337" s="205">
        <v>0.28020464540000001</v>
      </c>
      <c r="K337" s="205">
        <v>0.1391316477</v>
      </c>
      <c r="L337" s="205">
        <v>0.2002488123</v>
      </c>
      <c r="M337" s="20"/>
    </row>
    <row r="338" spans="2:15" ht="24.95" customHeight="1" x14ac:dyDescent="0.2">
      <c r="B338" s="73" t="s">
        <v>3</v>
      </c>
      <c r="C338" s="206">
        <v>1.6289116873742999</v>
      </c>
      <c r="D338" s="206">
        <v>1.4403284621249</v>
      </c>
      <c r="E338" s="206">
        <v>1.5989339591964</v>
      </c>
      <c r="F338" s="206">
        <v>1.7625495523585</v>
      </c>
      <c r="G338" s="206">
        <v>1.6156169343275</v>
      </c>
      <c r="H338" s="206">
        <v>1.4746083349682</v>
      </c>
      <c r="I338" s="206">
        <v>1.8686319194295</v>
      </c>
      <c r="J338" s="206">
        <v>1.7370005635807999</v>
      </c>
      <c r="K338" s="206">
        <v>1.5746674475027</v>
      </c>
      <c r="L338" s="206">
        <v>1.5939604006224</v>
      </c>
      <c r="M338" s="20"/>
    </row>
    <row r="339" spans="2:15" ht="24.95" customHeight="1" x14ac:dyDescent="0.2">
      <c r="B339" s="66" t="s">
        <v>57</v>
      </c>
      <c r="C339" s="207">
        <v>1.6394934857495</v>
      </c>
      <c r="D339" s="207">
        <v>1.4569243779554</v>
      </c>
      <c r="E339" s="207">
        <v>1.6035461699372</v>
      </c>
      <c r="F339" s="207">
        <v>1.9013097949886</v>
      </c>
      <c r="G339" s="207">
        <v>1.6158467849714</v>
      </c>
      <c r="H339" s="207">
        <v>1.5000080019205</v>
      </c>
      <c r="I339" s="207">
        <v>1.8598188714296999</v>
      </c>
      <c r="J339" s="207">
        <v>1.7292447730483</v>
      </c>
      <c r="K339" s="207">
        <v>1.6096788342512001</v>
      </c>
      <c r="L339" s="208">
        <v>1.6106959515143</v>
      </c>
      <c r="M339" s="20"/>
      <c r="N339" s="20"/>
      <c r="O339" s="20"/>
    </row>
    <row r="340" spans="2:15" ht="24.95" customHeight="1" x14ac:dyDescent="0.2">
      <c r="B340" s="67" t="s">
        <v>87</v>
      </c>
      <c r="C340" s="209">
        <v>1.5406229929351001</v>
      </c>
      <c r="D340" s="209">
        <v>1.3844023440636</v>
      </c>
      <c r="E340" s="209">
        <v>1.572463077656</v>
      </c>
      <c r="F340" s="209">
        <v>1.2643631159272</v>
      </c>
      <c r="G340" s="209">
        <v>1.6148423732132</v>
      </c>
      <c r="H340" s="209">
        <v>1.2958206601329001</v>
      </c>
      <c r="I340" s="209">
        <v>2.0350877192982</v>
      </c>
      <c r="J340" s="209">
        <v>1.7811290802659001</v>
      </c>
      <c r="K340" s="209">
        <v>1.3625627398878</v>
      </c>
      <c r="L340" s="210">
        <v>1.5125399377702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7" t="s">
        <v>157</v>
      </c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3" t="s">
        <v>13</v>
      </c>
      <c r="C356" s="233"/>
      <c r="D356" s="233"/>
      <c r="E356" s="233"/>
      <c r="F356" s="233"/>
      <c r="G356" s="233"/>
      <c r="H356" s="233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41" t="s">
        <v>51</v>
      </c>
      <c r="D357" s="241"/>
      <c r="E357" s="241" t="s">
        <v>50</v>
      </c>
      <c r="F357" s="241"/>
      <c r="G357" s="241" t="s">
        <v>0</v>
      </c>
      <c r="H357" s="241"/>
    </row>
    <row r="358" spans="2:15" ht="24.95" customHeight="1" x14ac:dyDescent="0.2">
      <c r="B358" s="211" t="s">
        <v>177</v>
      </c>
      <c r="C358" s="232">
        <v>375955</v>
      </c>
      <c r="D358" s="232"/>
      <c r="E358" s="232">
        <v>73421</v>
      </c>
      <c r="F358" s="232"/>
      <c r="G358" s="218">
        <v>449376</v>
      </c>
      <c r="H358" s="218"/>
    </row>
    <row r="359" spans="2:15" ht="24.95" customHeight="1" x14ac:dyDescent="0.2">
      <c r="B359" s="211" t="s">
        <v>156</v>
      </c>
      <c r="C359" s="221">
        <v>465952</v>
      </c>
      <c r="D359" s="221"/>
      <c r="E359" s="221">
        <v>95774</v>
      </c>
      <c r="F359" s="221"/>
      <c r="G359" s="218">
        <v>561726</v>
      </c>
      <c r="H359" s="218"/>
    </row>
    <row r="360" spans="2:15" ht="24.95" customHeight="1" x14ac:dyDescent="0.2">
      <c r="B360" s="69" t="s">
        <v>43</v>
      </c>
      <c r="C360" s="242">
        <f>(C359-C358)/C358</f>
        <v>0.23938237289037251</v>
      </c>
      <c r="D360" s="242"/>
      <c r="E360" s="223">
        <f>(E359-E358)/E358</f>
        <v>0.30444968060909006</v>
      </c>
      <c r="F360" s="223"/>
      <c r="G360" s="242">
        <f>(G359-G358)/G358</f>
        <v>0.25001335184789575</v>
      </c>
      <c r="H360" s="242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3" t="s">
        <v>37</v>
      </c>
      <c r="C371" s="233"/>
      <c r="D371" s="233"/>
      <c r="E371" s="233"/>
      <c r="F371" s="233"/>
      <c r="G371" s="233"/>
      <c r="H371" s="233"/>
      <c r="I371" s="233"/>
      <c r="J371" s="233"/>
      <c r="K371" s="233"/>
      <c r="L371" s="233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1" t="s">
        <v>177</v>
      </c>
      <c r="C373" s="185">
        <v>39716</v>
      </c>
      <c r="D373" s="185">
        <v>88479</v>
      </c>
      <c r="E373" s="185">
        <v>61227</v>
      </c>
      <c r="F373" s="185">
        <v>15147</v>
      </c>
      <c r="G373" s="185">
        <v>79849</v>
      </c>
      <c r="H373" s="185">
        <v>57502</v>
      </c>
      <c r="I373" s="185">
        <v>23990</v>
      </c>
      <c r="J373" s="185">
        <v>60400</v>
      </c>
      <c r="K373" s="185">
        <v>23066</v>
      </c>
      <c r="L373" s="213">
        <v>449376</v>
      </c>
    </row>
    <row r="374" spans="2:12" ht="24.95" customHeight="1" x14ac:dyDescent="0.2">
      <c r="B374" s="211" t="s">
        <v>156</v>
      </c>
      <c r="C374" s="185">
        <v>58191</v>
      </c>
      <c r="D374" s="185">
        <v>108871</v>
      </c>
      <c r="E374" s="185">
        <v>70729</v>
      </c>
      <c r="F374" s="185">
        <v>22451</v>
      </c>
      <c r="G374" s="185">
        <v>111584</v>
      </c>
      <c r="H374" s="185">
        <v>71362</v>
      </c>
      <c r="I374" s="185">
        <v>27206</v>
      </c>
      <c r="J374" s="185">
        <v>67426</v>
      </c>
      <c r="K374" s="185">
        <v>23906</v>
      </c>
      <c r="L374" s="213">
        <v>561726</v>
      </c>
    </row>
    <row r="375" spans="2:12" ht="24.95" customHeight="1" x14ac:dyDescent="0.2">
      <c r="B375" s="69" t="s">
        <v>43</v>
      </c>
      <c r="C375" s="170">
        <f t="shared" ref="C375:L375" si="0">(C374-C373)/C373</f>
        <v>0.46517776211098799</v>
      </c>
      <c r="D375" s="170">
        <f t="shared" si="0"/>
        <v>0.230472767549362</v>
      </c>
      <c r="E375" s="170">
        <f t="shared" si="0"/>
        <v>0.15519297042154606</v>
      </c>
      <c r="F375" s="170">
        <f t="shared" si="0"/>
        <v>0.48220769789397239</v>
      </c>
      <c r="G375" s="170">
        <f t="shared" si="0"/>
        <v>0.39743766359002619</v>
      </c>
      <c r="H375" s="170">
        <f t="shared" si="0"/>
        <v>0.24103509443149804</v>
      </c>
      <c r="I375" s="170">
        <f t="shared" si="0"/>
        <v>0.13405585660691954</v>
      </c>
      <c r="J375" s="170">
        <f t="shared" si="0"/>
        <v>0.11632450331125828</v>
      </c>
      <c r="K375" s="170">
        <f t="shared" si="0"/>
        <v>3.6417237492413074E-2</v>
      </c>
      <c r="L375" s="170">
        <f t="shared" si="0"/>
        <v>0.25001335184789575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46"/>
      <c r="C379" s="246"/>
      <c r="D379" s="246"/>
      <c r="E379" s="246"/>
      <c r="F379" s="246"/>
      <c r="G379" s="246"/>
      <c r="H379" s="246"/>
      <c r="I379" s="246"/>
      <c r="J379" s="246"/>
      <c r="K379" s="246"/>
      <c r="L379" s="246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4" t="s">
        <v>15</v>
      </c>
      <c r="C386" s="224"/>
      <c r="D386" s="224"/>
      <c r="E386" s="224"/>
      <c r="F386" s="224"/>
      <c r="G386" s="224"/>
      <c r="H386" s="224"/>
      <c r="I386" s="224"/>
      <c r="J386" s="224"/>
    </row>
    <row r="387" spans="2:12" ht="24.95" customHeight="1" x14ac:dyDescent="0.2">
      <c r="B387" s="71" t="s">
        <v>35</v>
      </c>
      <c r="C387" s="261" t="s">
        <v>40</v>
      </c>
      <c r="D387" s="261"/>
      <c r="E387" s="261" t="s">
        <v>41</v>
      </c>
      <c r="F387" s="261"/>
      <c r="G387" s="261" t="s">
        <v>42</v>
      </c>
      <c r="H387" s="261"/>
      <c r="I387" s="225" t="s">
        <v>89</v>
      </c>
      <c r="J387" s="225"/>
      <c r="L387" s="29"/>
    </row>
    <row r="388" spans="2:12" ht="24.95" customHeight="1" x14ac:dyDescent="0.2">
      <c r="B388" s="211" t="s">
        <v>177</v>
      </c>
      <c r="C388" s="232">
        <v>624783</v>
      </c>
      <c r="D388" s="232"/>
      <c r="E388" s="232">
        <v>108464</v>
      </c>
      <c r="F388" s="232"/>
      <c r="G388" s="218">
        <v>733247</v>
      </c>
      <c r="H388" s="218"/>
      <c r="I388" s="219">
        <v>0.1781775649</v>
      </c>
      <c r="J388" s="220"/>
    </row>
    <row r="389" spans="2:12" ht="24.95" customHeight="1" x14ac:dyDescent="0.2">
      <c r="B389" s="211" t="s">
        <v>156</v>
      </c>
      <c r="C389" s="221">
        <v>750507</v>
      </c>
      <c r="D389" s="221"/>
      <c r="E389" s="221">
        <v>144862</v>
      </c>
      <c r="F389" s="221"/>
      <c r="G389" s="236">
        <v>895369</v>
      </c>
      <c r="H389" s="236"/>
      <c r="I389" s="230">
        <v>0.2002488123</v>
      </c>
      <c r="J389" s="244"/>
    </row>
    <row r="390" spans="2:12" ht="24.95" customHeight="1" x14ac:dyDescent="0.2">
      <c r="B390" s="75" t="s">
        <v>43</v>
      </c>
      <c r="C390" s="258">
        <f>(C389-C388)/C388</f>
        <v>0.20122826645411288</v>
      </c>
      <c r="D390" s="258"/>
      <c r="E390" s="258">
        <f>(E389-E388)/E388</f>
        <v>0.33557678123617052</v>
      </c>
      <c r="F390" s="258"/>
      <c r="G390" s="259">
        <f>(G389-G388)/G388</f>
        <v>0.22110148422018774</v>
      </c>
      <c r="H390" s="259"/>
      <c r="I390" s="259">
        <f>(I389-I388)/I388</f>
        <v>0.12387220249859859</v>
      </c>
      <c r="J390" s="259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4" t="s">
        <v>38</v>
      </c>
      <c r="C401" s="224"/>
      <c r="D401" s="224"/>
      <c r="E401" s="224"/>
      <c r="F401" s="224"/>
      <c r="G401" s="224"/>
      <c r="H401" s="224"/>
      <c r="I401" s="224"/>
      <c r="J401" s="224"/>
      <c r="K401" s="224"/>
      <c r="L401" s="224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1" t="s">
        <v>177</v>
      </c>
      <c r="C403" s="185">
        <v>68309</v>
      </c>
      <c r="D403" s="185">
        <v>136098</v>
      </c>
      <c r="E403" s="185">
        <v>93836</v>
      </c>
      <c r="F403" s="185">
        <v>31651</v>
      </c>
      <c r="G403" s="185">
        <v>141677</v>
      </c>
      <c r="H403" s="185">
        <v>84519</v>
      </c>
      <c r="I403" s="185">
        <v>44623</v>
      </c>
      <c r="J403" s="185">
        <v>96272</v>
      </c>
      <c r="K403" s="185">
        <v>36262</v>
      </c>
      <c r="L403" s="213">
        <v>733247</v>
      </c>
    </row>
    <row r="404" spans="2:15" ht="24.95" customHeight="1" x14ac:dyDescent="0.2">
      <c r="B404" s="211" t="s">
        <v>156</v>
      </c>
      <c r="C404" s="214">
        <v>94788</v>
      </c>
      <c r="D404" s="214">
        <v>156810</v>
      </c>
      <c r="E404" s="214">
        <v>113091</v>
      </c>
      <c r="F404" s="214">
        <v>39571</v>
      </c>
      <c r="G404" s="214">
        <v>180277</v>
      </c>
      <c r="H404" s="214">
        <v>105231</v>
      </c>
      <c r="I404" s="214">
        <v>50838</v>
      </c>
      <c r="J404" s="214">
        <v>117119</v>
      </c>
      <c r="K404" s="214">
        <v>37644</v>
      </c>
      <c r="L404" s="215">
        <v>895369</v>
      </c>
    </row>
    <row r="405" spans="2:15" ht="24.95" customHeight="1" x14ac:dyDescent="0.2">
      <c r="B405" s="75" t="s">
        <v>43</v>
      </c>
      <c r="C405" s="171">
        <f t="shared" ref="C405:L405" si="1">(C404-C403)/C403</f>
        <v>0.38763559706627237</v>
      </c>
      <c r="D405" s="171">
        <f t="shared" si="1"/>
        <v>0.15218445531896133</v>
      </c>
      <c r="E405" s="171">
        <f t="shared" si="1"/>
        <v>0.20519843130568224</v>
      </c>
      <c r="F405" s="171">
        <f t="shared" si="1"/>
        <v>0.25022906069318507</v>
      </c>
      <c r="G405" s="171">
        <f t="shared" si="1"/>
        <v>0.27245071535958554</v>
      </c>
      <c r="H405" s="171">
        <f t="shared" si="1"/>
        <v>0.24505732438859901</v>
      </c>
      <c r="I405" s="171">
        <f t="shared" si="1"/>
        <v>0.13927795083253031</v>
      </c>
      <c r="J405" s="171">
        <f t="shared" si="1"/>
        <v>0.21654271231510719</v>
      </c>
      <c r="K405" s="171">
        <f t="shared" si="1"/>
        <v>3.8111521703160331E-2</v>
      </c>
      <c r="L405" s="171">
        <f t="shared" si="1"/>
        <v>0.22110148422018774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46"/>
      <c r="C408" s="246"/>
      <c r="D408" s="246"/>
      <c r="E408" s="246"/>
      <c r="F408" s="246"/>
      <c r="G408" s="246"/>
      <c r="H408" s="246"/>
      <c r="I408" s="246"/>
      <c r="J408" s="246"/>
      <c r="K408" s="246"/>
      <c r="L408" s="246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7" t="s">
        <v>158</v>
      </c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45" t="s">
        <v>13</v>
      </c>
      <c r="C418" s="245"/>
      <c r="D418" s="245"/>
      <c r="E418" s="245"/>
      <c r="F418" s="245"/>
      <c r="G418" s="245"/>
      <c r="H418" s="245"/>
      <c r="I418" s="247"/>
      <c r="J418" s="247"/>
      <c r="K418" s="247"/>
      <c r="L418" s="247"/>
      <c r="M418" s="247"/>
      <c r="N418" s="247"/>
    </row>
    <row r="419" spans="2:14" ht="24.95" customHeight="1" x14ac:dyDescent="0.2">
      <c r="B419" s="69" t="s">
        <v>35</v>
      </c>
      <c r="C419" s="227" t="s">
        <v>51</v>
      </c>
      <c r="D419" s="227"/>
      <c r="E419" s="227" t="s">
        <v>50</v>
      </c>
      <c r="F419" s="227"/>
      <c r="G419" s="227" t="s">
        <v>0</v>
      </c>
      <c r="H419" s="227"/>
    </row>
    <row r="420" spans="2:14" ht="24.95" customHeight="1" x14ac:dyDescent="0.2">
      <c r="B420" s="174" t="s">
        <v>159</v>
      </c>
      <c r="C420" s="232">
        <v>954925</v>
      </c>
      <c r="D420" s="232"/>
      <c r="E420" s="232">
        <v>165535</v>
      </c>
      <c r="F420" s="232"/>
      <c r="G420" s="218">
        <v>1120460</v>
      </c>
      <c r="H420" s="218"/>
    </row>
    <row r="421" spans="2:14" ht="24.95" customHeight="1" x14ac:dyDescent="0.2">
      <c r="B421" s="174" t="s">
        <v>160</v>
      </c>
      <c r="C421" s="221">
        <v>1120891</v>
      </c>
      <c r="D421" s="221"/>
      <c r="E421" s="221">
        <v>230862</v>
      </c>
      <c r="F421" s="221"/>
      <c r="G421" s="218">
        <v>1351753</v>
      </c>
      <c r="H421" s="218"/>
    </row>
    <row r="422" spans="2:14" ht="24.95" customHeight="1" x14ac:dyDescent="0.2">
      <c r="B422" s="78" t="s">
        <v>43</v>
      </c>
      <c r="C422" s="263">
        <f>(C421-C420)/C420</f>
        <v>0.17380003665209309</v>
      </c>
      <c r="D422" s="263"/>
      <c r="E422" s="263">
        <f>(E421-E420)/E420</f>
        <v>0.39464161657655483</v>
      </c>
      <c r="F422" s="263"/>
      <c r="G422" s="223">
        <f>(G421-G420)/G420</f>
        <v>0.20642682469699944</v>
      </c>
      <c r="H422" s="223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60" t="s">
        <v>37</v>
      </c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74" t="s">
        <v>159</v>
      </c>
      <c r="C446" s="212">
        <v>106598</v>
      </c>
      <c r="D446" s="212">
        <v>199619</v>
      </c>
      <c r="E446" s="212">
        <v>156894</v>
      </c>
      <c r="F446" s="212">
        <v>41224</v>
      </c>
      <c r="G446" s="212">
        <v>215025</v>
      </c>
      <c r="H446" s="212">
        <v>135380</v>
      </c>
      <c r="I446" s="212">
        <v>57038</v>
      </c>
      <c r="J446" s="212">
        <v>150784</v>
      </c>
      <c r="K446" s="212">
        <v>57898</v>
      </c>
      <c r="L446" s="216">
        <v>1120460</v>
      </c>
    </row>
    <row r="447" spans="2:12" ht="24.95" customHeight="1" x14ac:dyDescent="0.2">
      <c r="B447" s="174" t="s">
        <v>160</v>
      </c>
      <c r="C447" s="185">
        <v>140941</v>
      </c>
      <c r="D447" s="185">
        <v>243528</v>
      </c>
      <c r="E447" s="185">
        <v>177691</v>
      </c>
      <c r="F447" s="185">
        <v>49082</v>
      </c>
      <c r="G447" s="185">
        <v>250815</v>
      </c>
      <c r="H447" s="185">
        <v>184147</v>
      </c>
      <c r="I447" s="185">
        <v>61004</v>
      </c>
      <c r="J447" s="185">
        <v>181939</v>
      </c>
      <c r="K447" s="185">
        <v>62606</v>
      </c>
      <c r="L447" s="213">
        <v>1351753</v>
      </c>
    </row>
    <row r="448" spans="2:12" ht="24.95" customHeight="1" x14ac:dyDescent="0.2">
      <c r="B448" s="78" t="s">
        <v>43</v>
      </c>
      <c r="C448" s="170">
        <f t="shared" ref="C448:L448" si="2">(C447-C446)/C446</f>
        <v>0.32217302388412539</v>
      </c>
      <c r="D448" s="170">
        <f t="shared" si="2"/>
        <v>0.21996403147996935</v>
      </c>
      <c r="E448" s="170">
        <f t="shared" si="2"/>
        <v>0.13255446352314301</v>
      </c>
      <c r="F448" s="170">
        <f t="shared" si="2"/>
        <v>0.19061711624296526</v>
      </c>
      <c r="G448" s="170">
        <f t="shared" si="2"/>
        <v>0.16644576212068365</v>
      </c>
      <c r="H448" s="170">
        <f t="shared" si="2"/>
        <v>0.36022307578667456</v>
      </c>
      <c r="I448" s="170">
        <f t="shared" si="2"/>
        <v>6.9532592306883134E-2</v>
      </c>
      <c r="J448" s="170">
        <f t="shared" si="2"/>
        <v>0.20662006578947367</v>
      </c>
      <c r="K448" s="170">
        <f t="shared" si="2"/>
        <v>8.1315416767418561E-2</v>
      </c>
      <c r="L448" s="170">
        <f t="shared" si="2"/>
        <v>0.20642682469699944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46"/>
      <c r="C452" s="246"/>
      <c r="D452" s="246"/>
      <c r="E452" s="246"/>
      <c r="F452" s="246"/>
      <c r="G452" s="246"/>
      <c r="H452" s="246"/>
      <c r="I452" s="246"/>
      <c r="J452" s="246"/>
      <c r="K452" s="246"/>
      <c r="L452" s="246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4" t="s">
        <v>15</v>
      </c>
      <c r="C478" s="224"/>
      <c r="D478" s="224"/>
      <c r="E478" s="224"/>
      <c r="F478" s="224"/>
      <c r="G478" s="224"/>
      <c r="H478" s="224"/>
      <c r="I478" s="224"/>
      <c r="J478" s="224"/>
    </row>
    <row r="479" spans="2:13" ht="24.95" customHeight="1" x14ac:dyDescent="0.2">
      <c r="B479" s="71" t="s">
        <v>35</v>
      </c>
      <c r="C479" s="257" t="s">
        <v>40</v>
      </c>
      <c r="D479" s="257"/>
      <c r="E479" s="257" t="s">
        <v>41</v>
      </c>
      <c r="F479" s="257"/>
      <c r="G479" s="257" t="s">
        <v>42</v>
      </c>
      <c r="H479" s="257"/>
      <c r="I479" s="262" t="s">
        <v>89</v>
      </c>
      <c r="J479" s="262"/>
      <c r="L479" s="29"/>
    </row>
    <row r="480" spans="2:13" ht="24.95" customHeight="1" x14ac:dyDescent="0.2">
      <c r="B480" s="174" t="s">
        <v>159</v>
      </c>
      <c r="C480" s="232">
        <v>1557809</v>
      </c>
      <c r="D480" s="232"/>
      <c r="E480" s="232">
        <v>256321</v>
      </c>
      <c r="F480" s="232"/>
      <c r="G480" s="218">
        <v>1814130</v>
      </c>
      <c r="H480" s="218"/>
      <c r="I480" s="234">
        <v>0.17209557534646999</v>
      </c>
      <c r="J480" s="234"/>
    </row>
    <row r="481" spans="2:12" ht="24.95" customHeight="1" x14ac:dyDescent="0.2">
      <c r="B481" s="174" t="s">
        <v>160</v>
      </c>
      <c r="C481" s="221">
        <v>1816374</v>
      </c>
      <c r="D481" s="221"/>
      <c r="E481" s="221">
        <v>360316</v>
      </c>
      <c r="F481" s="221"/>
      <c r="G481" s="236">
        <v>2176690</v>
      </c>
      <c r="H481" s="236"/>
      <c r="I481" s="230">
        <v>0.18013690970285001</v>
      </c>
      <c r="J481" s="230"/>
    </row>
    <row r="482" spans="2:12" ht="24.95" customHeight="1" x14ac:dyDescent="0.2">
      <c r="B482" s="75" t="s">
        <v>43</v>
      </c>
      <c r="C482" s="258">
        <f>(C481-C480)/C480</f>
        <v>0.1659799115295906</v>
      </c>
      <c r="D482" s="258"/>
      <c r="E482" s="258">
        <f>(E481-E480)/E480</f>
        <v>0.4057217317348169</v>
      </c>
      <c r="F482" s="258"/>
      <c r="G482" s="259">
        <f>(G481-G480)/G480</f>
        <v>0.1998533732422704</v>
      </c>
      <c r="H482" s="259"/>
      <c r="I482" s="259">
        <f>(I481-I480)/I480</f>
        <v>4.6725979678390164E-2</v>
      </c>
      <c r="J482" s="259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4" t="s">
        <v>38</v>
      </c>
      <c r="C504" s="224"/>
      <c r="D504" s="224"/>
      <c r="E504" s="224"/>
      <c r="F504" s="224"/>
      <c r="G504" s="224"/>
      <c r="H504" s="224"/>
      <c r="I504" s="224"/>
      <c r="J504" s="224"/>
      <c r="K504" s="224"/>
      <c r="L504" s="224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74" t="s">
        <v>159</v>
      </c>
      <c r="C506" s="185">
        <v>176381</v>
      </c>
      <c r="D506" s="185">
        <v>299705</v>
      </c>
      <c r="E506" s="185">
        <v>254743</v>
      </c>
      <c r="F506" s="185">
        <v>80127</v>
      </c>
      <c r="G506" s="185">
        <v>361799</v>
      </c>
      <c r="H506" s="185">
        <v>201027</v>
      </c>
      <c r="I506" s="185">
        <v>103550</v>
      </c>
      <c r="J506" s="185">
        <v>246866</v>
      </c>
      <c r="K506" s="185">
        <v>89932</v>
      </c>
      <c r="L506" s="213">
        <v>1814130</v>
      </c>
    </row>
    <row r="507" spans="2:12" ht="24.95" customHeight="1" x14ac:dyDescent="0.2">
      <c r="B507" s="174" t="s">
        <v>160</v>
      </c>
      <c r="C507" s="214">
        <v>228531</v>
      </c>
      <c r="D507" s="214">
        <v>362502</v>
      </c>
      <c r="E507" s="214">
        <v>302169</v>
      </c>
      <c r="F507" s="214">
        <v>86781</v>
      </c>
      <c r="G507" s="214">
        <v>417327</v>
      </c>
      <c r="H507" s="214">
        <v>262673</v>
      </c>
      <c r="I507" s="214">
        <v>113125</v>
      </c>
      <c r="J507" s="214">
        <v>305668</v>
      </c>
      <c r="K507" s="214">
        <v>97914</v>
      </c>
      <c r="L507" s="215">
        <v>2176690</v>
      </c>
    </row>
    <row r="508" spans="2:12" ht="24.95" customHeight="1" x14ac:dyDescent="0.2">
      <c r="B508" s="75" t="s">
        <v>43</v>
      </c>
      <c r="C508" s="171">
        <f t="shared" ref="C508:L508" si="3">(C507-C506)/C506</f>
        <v>0.29566676682862669</v>
      </c>
      <c r="D508" s="171">
        <f t="shared" si="3"/>
        <v>0.20952937054770523</v>
      </c>
      <c r="E508" s="171">
        <f t="shared" si="3"/>
        <v>0.18617194584345792</v>
      </c>
      <c r="F508" s="171">
        <f t="shared" si="3"/>
        <v>8.3043168969261297E-2</v>
      </c>
      <c r="G508" s="171">
        <f t="shared" si="3"/>
        <v>0.15347748335401701</v>
      </c>
      <c r="H508" s="171">
        <f t="shared" si="3"/>
        <v>0.30665532490660458</v>
      </c>
      <c r="I508" s="171">
        <f t="shared" si="3"/>
        <v>9.2467407049734426E-2</v>
      </c>
      <c r="J508" s="171">
        <f t="shared" si="3"/>
        <v>0.23819399998379687</v>
      </c>
      <c r="K508" s="171">
        <f t="shared" si="3"/>
        <v>8.8755948939198512E-2</v>
      </c>
      <c r="L508" s="171">
        <f t="shared" si="3"/>
        <v>0.1998533732422704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46"/>
      <c r="C511" s="246"/>
      <c r="D511" s="246"/>
      <c r="E511" s="246"/>
      <c r="F511" s="246"/>
      <c r="G511" s="246"/>
      <c r="H511" s="246"/>
      <c r="I511" s="246"/>
      <c r="J511" s="246"/>
      <c r="K511" s="246"/>
      <c r="L511" s="246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35" t="s">
        <v>82</v>
      </c>
      <c r="C540" s="235"/>
      <c r="D540" s="235"/>
      <c r="E540" s="235"/>
      <c r="F540" s="235"/>
      <c r="G540" s="235"/>
      <c r="H540" s="235"/>
      <c r="I540" s="235"/>
      <c r="J540" s="235"/>
      <c r="K540" s="235"/>
      <c r="L540" s="235"/>
      <c r="M540" s="235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35" t="s">
        <v>83</v>
      </c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</row>
    <row r="543" spans="2:15" ht="15" customHeight="1" x14ac:dyDescent="0.2">
      <c r="B543" s="256"/>
      <c r="C543" s="256"/>
      <c r="D543" s="256"/>
      <c r="E543" s="256"/>
      <c r="F543" s="256"/>
      <c r="G543" s="256"/>
    </row>
    <row r="544" spans="2:15" ht="24.95" customHeight="1" x14ac:dyDescent="0.2">
      <c r="B544" s="249" t="s">
        <v>16</v>
      </c>
      <c r="C544" s="249"/>
      <c r="D544" s="249"/>
      <c r="E544" s="249"/>
      <c r="F544" s="249"/>
      <c r="G544" s="249"/>
      <c r="H544" s="249"/>
      <c r="I544" s="249"/>
      <c r="J544" s="249"/>
    </row>
    <row r="545" spans="2:13" ht="24.95" customHeight="1" x14ac:dyDescent="0.2">
      <c r="B545" s="228" t="s">
        <v>36</v>
      </c>
      <c r="C545" s="248" t="s">
        <v>47</v>
      </c>
      <c r="D545" s="248"/>
      <c r="E545" s="248"/>
      <c r="F545" s="248" t="s">
        <v>48</v>
      </c>
      <c r="G545" s="248"/>
      <c r="H545" s="248"/>
      <c r="I545" s="93" t="s">
        <v>52</v>
      </c>
      <c r="J545" s="95" t="s">
        <v>53</v>
      </c>
      <c r="M545" s="2"/>
    </row>
    <row r="546" spans="2:13" ht="24.95" customHeight="1" x14ac:dyDescent="0.2">
      <c r="B546" s="229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6" t="s">
        <v>113</v>
      </c>
      <c r="C547" s="185">
        <v>33633</v>
      </c>
      <c r="D547" s="185">
        <v>5665</v>
      </c>
      <c r="E547" s="186">
        <v>39298</v>
      </c>
      <c r="F547" s="185">
        <v>50675</v>
      </c>
      <c r="G547" s="185">
        <v>8515</v>
      </c>
      <c r="H547" s="187">
        <v>59190</v>
      </c>
      <c r="I547" s="188">
        <v>0.36526087829999998</v>
      </c>
      <c r="J547" s="189">
        <v>1.5061835207898999</v>
      </c>
      <c r="K547" s="35"/>
      <c r="M547" s="2"/>
    </row>
    <row r="548" spans="2:13" ht="24.95" customHeight="1" x14ac:dyDescent="0.2">
      <c r="B548" s="176" t="s">
        <v>5</v>
      </c>
      <c r="C548" s="185">
        <v>62940</v>
      </c>
      <c r="D548" s="185">
        <v>19186</v>
      </c>
      <c r="E548" s="186">
        <v>82126</v>
      </c>
      <c r="F548" s="185">
        <v>88280</v>
      </c>
      <c r="G548" s="185">
        <v>25884</v>
      </c>
      <c r="H548" s="187">
        <v>114164</v>
      </c>
      <c r="I548" s="188">
        <v>0.41448991330000001</v>
      </c>
      <c r="J548" s="189">
        <v>1.3901078830089999</v>
      </c>
      <c r="K548" s="35"/>
      <c r="M548" s="2"/>
    </row>
    <row r="549" spans="2:13" ht="24.95" customHeight="1" x14ac:dyDescent="0.2">
      <c r="B549" s="176" t="s">
        <v>22</v>
      </c>
      <c r="C549" s="185">
        <v>43879</v>
      </c>
      <c r="D549" s="185">
        <v>8580</v>
      </c>
      <c r="E549" s="186">
        <v>52459</v>
      </c>
      <c r="F549" s="185">
        <v>68983</v>
      </c>
      <c r="G549" s="185">
        <v>13575</v>
      </c>
      <c r="H549" s="187">
        <v>82558</v>
      </c>
      <c r="I549" s="188">
        <v>0.28000250469999999</v>
      </c>
      <c r="J549" s="189">
        <v>1.5737623668006999</v>
      </c>
      <c r="K549" s="35"/>
      <c r="M549" s="2"/>
    </row>
    <row r="550" spans="2:13" ht="24.95" customHeight="1" x14ac:dyDescent="0.2">
      <c r="B550" s="176" t="s">
        <v>7</v>
      </c>
      <c r="C550" s="185">
        <v>14035</v>
      </c>
      <c r="D550" s="185">
        <v>3812</v>
      </c>
      <c r="E550" s="186">
        <v>17847</v>
      </c>
      <c r="F550" s="185">
        <v>26168</v>
      </c>
      <c r="G550" s="185">
        <v>5019</v>
      </c>
      <c r="H550" s="187">
        <v>31187</v>
      </c>
      <c r="I550" s="188">
        <v>0.3421155494</v>
      </c>
      <c r="J550" s="189">
        <v>1.74746455987</v>
      </c>
      <c r="K550" s="35"/>
      <c r="L550" s="128"/>
      <c r="M550" s="2"/>
    </row>
    <row r="551" spans="2:13" ht="24.95" customHeight="1" x14ac:dyDescent="0.2">
      <c r="B551" s="176" t="s">
        <v>8</v>
      </c>
      <c r="C551" s="185">
        <v>62979</v>
      </c>
      <c r="D551" s="185">
        <v>19770</v>
      </c>
      <c r="E551" s="186">
        <v>82749</v>
      </c>
      <c r="F551" s="185">
        <v>95104</v>
      </c>
      <c r="G551" s="185">
        <v>28655</v>
      </c>
      <c r="H551" s="187">
        <v>123759</v>
      </c>
      <c r="I551" s="188">
        <v>0.3992885752</v>
      </c>
      <c r="J551" s="189">
        <v>1.4955951129319001</v>
      </c>
      <c r="K551" s="35"/>
      <c r="M551" s="2"/>
    </row>
    <row r="552" spans="2:13" ht="24.95" customHeight="1" x14ac:dyDescent="0.2">
      <c r="B552" s="176" t="s">
        <v>9</v>
      </c>
      <c r="C552" s="185">
        <v>43054</v>
      </c>
      <c r="D552" s="185">
        <v>7640</v>
      </c>
      <c r="E552" s="186">
        <v>50694</v>
      </c>
      <c r="F552" s="185">
        <v>53923</v>
      </c>
      <c r="G552" s="185">
        <v>9858</v>
      </c>
      <c r="H552" s="187">
        <v>63781</v>
      </c>
      <c r="I552" s="188">
        <v>0.33816632740000002</v>
      </c>
      <c r="J552" s="189">
        <v>1.2581567838403001</v>
      </c>
      <c r="K552" s="35"/>
      <c r="M552" s="2"/>
    </row>
    <row r="553" spans="2:13" ht="24.95" customHeight="1" x14ac:dyDescent="0.2">
      <c r="B553" s="176" t="s">
        <v>10</v>
      </c>
      <c r="C553" s="185">
        <v>16965</v>
      </c>
      <c r="D553" s="185">
        <v>844</v>
      </c>
      <c r="E553" s="186">
        <v>17809</v>
      </c>
      <c r="F553" s="185">
        <v>30398</v>
      </c>
      <c r="G553" s="185">
        <v>1436</v>
      </c>
      <c r="H553" s="187">
        <v>31834</v>
      </c>
      <c r="I553" s="188">
        <v>0.31609753629999998</v>
      </c>
      <c r="J553" s="189">
        <v>1.787523162446</v>
      </c>
      <c r="K553" s="35"/>
      <c r="M553" s="2"/>
    </row>
    <row r="554" spans="2:13" ht="24.95" customHeight="1" x14ac:dyDescent="0.2">
      <c r="B554" s="176" t="s">
        <v>11</v>
      </c>
      <c r="C554" s="185">
        <v>48523</v>
      </c>
      <c r="D554" s="185">
        <v>7756</v>
      </c>
      <c r="E554" s="186">
        <v>56279</v>
      </c>
      <c r="F554" s="185">
        <v>81610</v>
      </c>
      <c r="G554" s="185">
        <v>13502</v>
      </c>
      <c r="H554" s="187">
        <v>95112</v>
      </c>
      <c r="I554" s="188">
        <v>0.38799167829999998</v>
      </c>
      <c r="J554" s="189">
        <v>1.6900087066224001</v>
      </c>
      <c r="K554" s="35"/>
      <c r="M554" s="36"/>
    </row>
    <row r="555" spans="2:13" ht="24.95" customHeight="1" x14ac:dyDescent="0.2">
      <c r="B555" s="176" t="s">
        <v>12</v>
      </c>
      <c r="C555" s="185">
        <v>14562</v>
      </c>
      <c r="D555" s="185">
        <v>2321</v>
      </c>
      <c r="E555" s="186">
        <v>16883</v>
      </c>
      <c r="F555" s="185">
        <v>21964</v>
      </c>
      <c r="G555" s="185">
        <v>3226</v>
      </c>
      <c r="H555" s="187">
        <v>25190</v>
      </c>
      <c r="I555" s="188">
        <v>0.24784546260000001</v>
      </c>
      <c r="J555" s="189">
        <v>1.4920334063851</v>
      </c>
      <c r="K555" s="35"/>
      <c r="M555" s="36"/>
    </row>
    <row r="556" spans="2:13" ht="24.95" customHeight="1" x14ac:dyDescent="0.2">
      <c r="B556" s="90" t="s">
        <v>14</v>
      </c>
      <c r="C556" s="190">
        <v>340570</v>
      </c>
      <c r="D556" s="190">
        <v>75574</v>
      </c>
      <c r="E556" s="191">
        <v>416144</v>
      </c>
      <c r="F556" s="190">
        <v>517105</v>
      </c>
      <c r="G556" s="190">
        <v>109670</v>
      </c>
      <c r="H556" s="192">
        <v>626775</v>
      </c>
      <c r="I556" s="193">
        <v>0.35420433439999999</v>
      </c>
      <c r="J556" s="194">
        <v>1.5061493136991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7" t="s">
        <v>161</v>
      </c>
      <c r="C570" s="237"/>
      <c r="D570" s="237"/>
      <c r="E570" s="237"/>
      <c r="F570" s="237"/>
      <c r="G570" s="237"/>
      <c r="H570" s="237"/>
      <c r="I570" s="237"/>
      <c r="J570" s="237"/>
      <c r="K570" s="237"/>
      <c r="L570" s="237"/>
      <c r="M570" s="237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3" t="s">
        <v>13</v>
      </c>
      <c r="C572" s="233"/>
      <c r="D572" s="233"/>
      <c r="E572" s="233"/>
      <c r="F572" s="233"/>
      <c r="G572" s="233"/>
      <c r="H572" s="233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6" t="s">
        <v>62</v>
      </c>
      <c r="D573" s="226"/>
      <c r="E573" s="226" t="s">
        <v>109</v>
      </c>
      <c r="F573" s="226"/>
      <c r="G573" s="226" t="s">
        <v>0</v>
      </c>
      <c r="H573" s="226"/>
      <c r="I573" s="28"/>
      <c r="J573" s="28"/>
      <c r="K573" s="28"/>
      <c r="L573" s="28"/>
    </row>
    <row r="574" spans="2:13" ht="24.95" customHeight="1" x14ac:dyDescent="0.2">
      <c r="B574" s="211" t="s">
        <v>177</v>
      </c>
      <c r="C574" s="232">
        <v>286519</v>
      </c>
      <c r="D574" s="232"/>
      <c r="E574" s="232">
        <v>58834</v>
      </c>
      <c r="F574" s="232"/>
      <c r="G574" s="218">
        <v>345353</v>
      </c>
      <c r="H574" s="220"/>
      <c r="I574" s="28"/>
      <c r="J574" s="28"/>
      <c r="K574" s="28"/>
      <c r="L574" s="28"/>
    </row>
    <row r="575" spans="2:13" ht="24.95" customHeight="1" x14ac:dyDescent="0.2">
      <c r="B575" s="211" t="s">
        <v>156</v>
      </c>
      <c r="C575" s="221">
        <v>340570</v>
      </c>
      <c r="D575" s="221"/>
      <c r="E575" s="221">
        <v>75574</v>
      </c>
      <c r="F575" s="221"/>
      <c r="G575" s="218">
        <v>416144</v>
      </c>
      <c r="H575" s="220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3">
        <f>(C575-C574)/C574</f>
        <v>0.188647175230962</v>
      </c>
      <c r="D576" s="223"/>
      <c r="E576" s="223">
        <f>(E575-E574)/E574</f>
        <v>0.28452935377502803</v>
      </c>
      <c r="F576" s="223"/>
      <c r="G576" s="223">
        <f>(G575-G574)/G574</f>
        <v>0.20498156958242725</v>
      </c>
      <c r="H576" s="223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46"/>
      <c r="C584" s="246"/>
      <c r="D584" s="246"/>
      <c r="E584" s="246"/>
      <c r="F584" s="246"/>
      <c r="G584" s="246"/>
      <c r="H584" s="246"/>
      <c r="I584" s="246"/>
      <c r="J584" s="246"/>
      <c r="K584" s="246"/>
      <c r="L584" s="246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4" t="s">
        <v>15</v>
      </c>
      <c r="C587" s="224"/>
      <c r="D587" s="224"/>
      <c r="E587" s="224"/>
      <c r="F587" s="224"/>
      <c r="G587" s="224"/>
      <c r="H587" s="224"/>
      <c r="I587" s="224"/>
      <c r="J587" s="224"/>
    </row>
    <row r="588" spans="2:15" ht="24.95" customHeight="1" x14ac:dyDescent="0.2">
      <c r="B588" s="97" t="s">
        <v>35</v>
      </c>
      <c r="C588" s="225" t="s">
        <v>40</v>
      </c>
      <c r="D588" s="225"/>
      <c r="E588" s="225" t="s">
        <v>41</v>
      </c>
      <c r="F588" s="225"/>
      <c r="G588" s="225" t="s">
        <v>42</v>
      </c>
      <c r="H588" s="225"/>
      <c r="I588" s="225" t="s">
        <v>89</v>
      </c>
      <c r="J588" s="225"/>
      <c r="L588" s="29"/>
    </row>
    <row r="589" spans="2:15" ht="24.95" customHeight="1" x14ac:dyDescent="0.2">
      <c r="B589" s="211" t="s">
        <v>177</v>
      </c>
      <c r="C589" s="232">
        <v>446068</v>
      </c>
      <c r="D589" s="232"/>
      <c r="E589" s="232">
        <v>83183</v>
      </c>
      <c r="F589" s="232"/>
      <c r="G589" s="218">
        <v>529251</v>
      </c>
      <c r="H589" s="218"/>
      <c r="I589" s="234">
        <v>0.3088372895</v>
      </c>
      <c r="J589" s="234"/>
    </row>
    <row r="590" spans="2:15" ht="24.95" customHeight="1" x14ac:dyDescent="0.2">
      <c r="B590" s="211" t="s">
        <v>156</v>
      </c>
      <c r="C590" s="221">
        <v>517105</v>
      </c>
      <c r="D590" s="221"/>
      <c r="E590" s="221">
        <v>109670</v>
      </c>
      <c r="F590" s="221"/>
      <c r="G590" s="218">
        <v>626775</v>
      </c>
      <c r="H590" s="218"/>
      <c r="I590" s="230">
        <v>0.35420433439999999</v>
      </c>
      <c r="J590" s="230"/>
    </row>
    <row r="591" spans="2:15" ht="24.95" customHeight="1" x14ac:dyDescent="0.2">
      <c r="B591" s="75" t="s">
        <v>43</v>
      </c>
      <c r="C591" s="222">
        <f>(C590-C589)/C589</f>
        <v>0.15925150425495666</v>
      </c>
      <c r="D591" s="222"/>
      <c r="E591" s="222">
        <f>(E590-E589)/E589</f>
        <v>0.31841842684202298</v>
      </c>
      <c r="F591" s="222"/>
      <c r="G591" s="222">
        <f>(G590-G589)/G589</f>
        <v>0.18426795603598292</v>
      </c>
      <c r="H591" s="222"/>
      <c r="I591" s="222">
        <f>(I590-I589)/I589</f>
        <v>0.14689626687712523</v>
      </c>
      <c r="J591" s="222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1" t="s">
        <v>162</v>
      </c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45" t="s">
        <v>13</v>
      </c>
      <c r="C605" s="245"/>
      <c r="D605" s="245"/>
      <c r="E605" s="245"/>
      <c r="F605" s="245"/>
      <c r="G605" s="245"/>
      <c r="H605" s="245"/>
      <c r="I605" s="247"/>
      <c r="J605" s="247"/>
      <c r="K605" s="247"/>
      <c r="L605" s="247"/>
      <c r="M605" s="247"/>
      <c r="N605" s="247"/>
    </row>
    <row r="606" spans="2:14" ht="24.95" customHeight="1" x14ac:dyDescent="0.2">
      <c r="B606" s="69" t="s">
        <v>35</v>
      </c>
      <c r="C606" s="227" t="s">
        <v>51</v>
      </c>
      <c r="D606" s="227"/>
      <c r="E606" s="227" t="s">
        <v>50</v>
      </c>
      <c r="F606" s="227"/>
      <c r="G606" s="227" t="s">
        <v>0</v>
      </c>
      <c r="H606" s="227"/>
    </row>
    <row r="607" spans="2:14" ht="24.95" customHeight="1" x14ac:dyDescent="0.2">
      <c r="B607" s="211" t="s">
        <v>159</v>
      </c>
      <c r="C607" s="232">
        <v>731128</v>
      </c>
      <c r="D607" s="232"/>
      <c r="E607" s="232">
        <v>137070</v>
      </c>
      <c r="F607" s="232"/>
      <c r="G607" s="218">
        <v>868198</v>
      </c>
      <c r="H607" s="218"/>
    </row>
    <row r="608" spans="2:14" ht="24.95" customHeight="1" x14ac:dyDescent="0.2">
      <c r="B608" s="211" t="s">
        <v>160</v>
      </c>
      <c r="C608" s="221">
        <v>826784</v>
      </c>
      <c r="D608" s="221"/>
      <c r="E608" s="221">
        <v>184021</v>
      </c>
      <c r="F608" s="221"/>
      <c r="G608" s="218">
        <v>1010805</v>
      </c>
      <c r="H608" s="218"/>
    </row>
    <row r="609" spans="2:8" ht="24.95" customHeight="1" x14ac:dyDescent="0.2">
      <c r="B609" s="78" t="s">
        <v>43</v>
      </c>
      <c r="C609" s="223">
        <f>(C608-C607)/C607</f>
        <v>0.13083345187162851</v>
      </c>
      <c r="D609" s="223"/>
      <c r="E609" s="223">
        <f>(E608-E607)/E607</f>
        <v>0.3425330123294667</v>
      </c>
      <c r="F609" s="223"/>
      <c r="G609" s="223">
        <f>(G608-G607)/G607</f>
        <v>0.16425631019652198</v>
      </c>
      <c r="H609" s="223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4" t="s">
        <v>15</v>
      </c>
      <c r="C631" s="224"/>
      <c r="D631" s="224"/>
      <c r="E631" s="224"/>
      <c r="F631" s="224"/>
      <c r="G631" s="224"/>
      <c r="H631" s="224"/>
      <c r="I631" s="224"/>
      <c r="J631" s="224"/>
    </row>
    <row r="632" spans="2:12" ht="24.95" customHeight="1" x14ac:dyDescent="0.2">
      <c r="B632" s="97" t="s">
        <v>35</v>
      </c>
      <c r="C632" s="225" t="s">
        <v>40</v>
      </c>
      <c r="D632" s="225"/>
      <c r="E632" s="225" t="s">
        <v>41</v>
      </c>
      <c r="F632" s="225"/>
      <c r="G632" s="225" t="s">
        <v>42</v>
      </c>
      <c r="H632" s="225"/>
      <c r="I632" s="225" t="s">
        <v>89</v>
      </c>
      <c r="J632" s="225"/>
      <c r="L632" s="29"/>
    </row>
    <row r="633" spans="2:12" ht="24.95" customHeight="1" x14ac:dyDescent="0.2">
      <c r="B633" s="211" t="s">
        <v>159</v>
      </c>
      <c r="C633" s="232">
        <v>1118773</v>
      </c>
      <c r="D633" s="232"/>
      <c r="E633" s="232">
        <v>201865</v>
      </c>
      <c r="F633" s="232"/>
      <c r="G633" s="218">
        <v>1320638</v>
      </c>
      <c r="H633" s="218"/>
      <c r="I633" s="234">
        <v>0.28055810837946998</v>
      </c>
      <c r="J633" s="234"/>
    </row>
    <row r="634" spans="2:12" ht="24.95" customHeight="1" x14ac:dyDescent="0.2">
      <c r="B634" s="211" t="s">
        <v>160</v>
      </c>
      <c r="C634" s="221">
        <v>1266499</v>
      </c>
      <c r="D634" s="221"/>
      <c r="E634" s="221">
        <v>278933</v>
      </c>
      <c r="F634" s="221"/>
      <c r="G634" s="218">
        <v>1545432</v>
      </c>
      <c r="H634" s="218"/>
      <c r="I634" s="230">
        <v>0.30484494708614002</v>
      </c>
      <c r="J634" s="230"/>
    </row>
    <row r="635" spans="2:12" ht="24.95" customHeight="1" x14ac:dyDescent="0.2">
      <c r="B635" s="75" t="s">
        <v>43</v>
      </c>
      <c r="C635" s="222">
        <f>(C634-C633)/C633</f>
        <v>0.13204287196777184</v>
      </c>
      <c r="D635" s="222"/>
      <c r="E635" s="222">
        <f>(E634-E633)/E633</f>
        <v>0.38177990241002652</v>
      </c>
      <c r="F635" s="222"/>
      <c r="G635" s="222">
        <f>(G634-G633)/G633</f>
        <v>0.17021621367854023</v>
      </c>
      <c r="H635" s="222"/>
      <c r="I635" s="222">
        <f>(I634-I633)/I633</f>
        <v>8.6566162164954344E-2</v>
      </c>
      <c r="J635" s="222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35" t="s">
        <v>117</v>
      </c>
      <c r="C665" s="235"/>
      <c r="D665" s="235"/>
      <c r="E665" s="235"/>
      <c r="F665" s="235"/>
      <c r="G665" s="235"/>
      <c r="H665" s="235"/>
      <c r="I665" s="235"/>
      <c r="J665" s="235"/>
      <c r="K665" s="235"/>
      <c r="L665" s="235"/>
      <c r="M665" s="235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35" t="s">
        <v>77</v>
      </c>
      <c r="C667" s="235"/>
      <c r="D667" s="235"/>
      <c r="E667" s="235"/>
      <c r="F667" s="235"/>
      <c r="G667" s="235"/>
      <c r="H667" s="235"/>
      <c r="I667" s="235"/>
      <c r="J667" s="235"/>
      <c r="K667" s="235"/>
      <c r="L667" s="235"/>
      <c r="M667" s="235"/>
    </row>
    <row r="668" spans="2:15" ht="15" customHeight="1" x14ac:dyDescent="0.2">
      <c r="B668" s="256"/>
      <c r="C668" s="256"/>
      <c r="D668" s="256"/>
      <c r="E668" s="256"/>
      <c r="F668" s="256"/>
      <c r="G668" s="256"/>
    </row>
    <row r="669" spans="2:15" ht="24.95" customHeight="1" x14ac:dyDescent="0.2">
      <c r="B669" s="249" t="s">
        <v>17</v>
      </c>
      <c r="C669" s="249"/>
      <c r="D669" s="249"/>
      <c r="E669" s="249"/>
      <c r="F669" s="249"/>
      <c r="G669" s="249"/>
      <c r="H669" s="249"/>
      <c r="I669" s="249"/>
      <c r="J669" s="249"/>
    </row>
    <row r="670" spans="2:15" ht="24.95" customHeight="1" x14ac:dyDescent="0.2">
      <c r="B670" s="228" t="s">
        <v>36</v>
      </c>
      <c r="C670" s="248" t="s">
        <v>47</v>
      </c>
      <c r="D670" s="248"/>
      <c r="E670" s="248"/>
      <c r="F670" s="248" t="s">
        <v>48</v>
      </c>
      <c r="G670" s="248"/>
      <c r="H670" s="248"/>
      <c r="I670" s="93" t="s">
        <v>52</v>
      </c>
      <c r="J670" s="95" t="s">
        <v>53</v>
      </c>
      <c r="M670" s="2"/>
    </row>
    <row r="671" spans="2:15" ht="24.95" customHeight="1" x14ac:dyDescent="0.2">
      <c r="B671" s="229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6" t="s">
        <v>113</v>
      </c>
      <c r="C672" s="185">
        <v>49</v>
      </c>
      <c r="D672" s="185">
        <v>0</v>
      </c>
      <c r="E672" s="186">
        <v>49</v>
      </c>
      <c r="F672" s="185">
        <v>59</v>
      </c>
      <c r="G672" s="185">
        <v>0</v>
      </c>
      <c r="H672" s="187">
        <v>59</v>
      </c>
      <c r="I672" s="188">
        <v>1.6111964499999999E-2</v>
      </c>
      <c r="J672" s="189">
        <v>1.2040816326531001</v>
      </c>
      <c r="K672" s="35"/>
      <c r="M672" s="2"/>
    </row>
    <row r="673" spans="2:13" ht="24.95" customHeight="1" x14ac:dyDescent="0.2">
      <c r="B673" s="176" t="s">
        <v>5</v>
      </c>
      <c r="C673" s="185">
        <v>1893</v>
      </c>
      <c r="D673" s="185">
        <v>238</v>
      </c>
      <c r="E673" s="186">
        <v>2131</v>
      </c>
      <c r="F673" s="185">
        <v>3510</v>
      </c>
      <c r="G673" s="185">
        <v>238</v>
      </c>
      <c r="H673" s="187">
        <v>3748</v>
      </c>
      <c r="I673" s="188">
        <v>0.2117954236</v>
      </c>
      <c r="J673" s="189">
        <v>1.7587986860628999</v>
      </c>
      <c r="K673" s="35"/>
      <c r="M673" s="2"/>
    </row>
    <row r="674" spans="2:13" ht="24.95" customHeight="1" x14ac:dyDescent="0.2">
      <c r="B674" s="176" t="s">
        <v>22</v>
      </c>
      <c r="C674" s="185">
        <v>2353</v>
      </c>
      <c r="D674" s="185">
        <v>199</v>
      </c>
      <c r="E674" s="186">
        <v>2552</v>
      </c>
      <c r="F674" s="185">
        <v>3723</v>
      </c>
      <c r="G674" s="185">
        <v>316</v>
      </c>
      <c r="H674" s="187">
        <v>4039</v>
      </c>
      <c r="I674" s="188">
        <v>0.1226629192</v>
      </c>
      <c r="J674" s="189">
        <v>1.5826802507836999</v>
      </c>
      <c r="K674" s="35"/>
      <c r="M674" s="2"/>
    </row>
    <row r="675" spans="2:13" ht="24.95" customHeight="1" x14ac:dyDescent="0.2">
      <c r="B675" s="176" t="s">
        <v>7</v>
      </c>
      <c r="C675" s="185">
        <v>152</v>
      </c>
      <c r="D675" s="185">
        <v>17</v>
      </c>
      <c r="E675" s="186">
        <v>169</v>
      </c>
      <c r="F675" s="185">
        <v>397</v>
      </c>
      <c r="G675" s="185">
        <v>40</v>
      </c>
      <c r="H675" s="187">
        <v>437</v>
      </c>
      <c r="I675" s="188">
        <v>8.3537862199999993E-2</v>
      </c>
      <c r="J675" s="189">
        <v>2.5857988165679999</v>
      </c>
      <c r="K675" s="35"/>
      <c r="M675" s="2"/>
    </row>
    <row r="676" spans="2:13" ht="24.95" customHeight="1" x14ac:dyDescent="0.2">
      <c r="B676" s="176" t="s">
        <v>8</v>
      </c>
      <c r="C676" s="185">
        <v>851</v>
      </c>
      <c r="D676" s="185">
        <v>323</v>
      </c>
      <c r="E676" s="186">
        <v>1174</v>
      </c>
      <c r="F676" s="185">
        <v>1509</v>
      </c>
      <c r="G676" s="185">
        <v>585</v>
      </c>
      <c r="H676" s="187">
        <v>2094</v>
      </c>
      <c r="I676" s="188">
        <v>0.1808780012</v>
      </c>
      <c r="J676" s="189">
        <v>1.7836456558773</v>
      </c>
      <c r="K676" s="35"/>
      <c r="M676" s="2"/>
    </row>
    <row r="677" spans="2:13" ht="24.95" customHeight="1" x14ac:dyDescent="0.2">
      <c r="B677" s="176" t="s">
        <v>9</v>
      </c>
      <c r="C677" s="185">
        <v>236</v>
      </c>
      <c r="D677" s="185">
        <v>151</v>
      </c>
      <c r="E677" s="186">
        <v>387</v>
      </c>
      <c r="F677" s="185">
        <v>627</v>
      </c>
      <c r="G677" s="185">
        <v>261</v>
      </c>
      <c r="H677" s="187">
        <v>888</v>
      </c>
      <c r="I677" s="188">
        <v>0.1222205695</v>
      </c>
      <c r="J677" s="189">
        <v>2.2945736434108999</v>
      </c>
      <c r="K677" s="35"/>
      <c r="M677" s="2"/>
    </row>
    <row r="678" spans="2:13" ht="24.95" customHeight="1" x14ac:dyDescent="0.2">
      <c r="B678" s="176" t="s">
        <v>10</v>
      </c>
      <c r="C678" s="185">
        <v>176</v>
      </c>
      <c r="D678" s="185">
        <v>0</v>
      </c>
      <c r="E678" s="186">
        <v>176</v>
      </c>
      <c r="F678" s="185">
        <v>195</v>
      </c>
      <c r="G678" s="185">
        <v>0</v>
      </c>
      <c r="H678" s="187">
        <v>195</v>
      </c>
      <c r="I678" s="188">
        <v>3.3904453600000002E-2</v>
      </c>
      <c r="J678" s="189">
        <v>1.1079545454544999</v>
      </c>
      <c r="K678" s="35"/>
      <c r="M678" s="2"/>
    </row>
    <row r="679" spans="2:13" ht="24.95" customHeight="1" x14ac:dyDescent="0.2">
      <c r="B679" s="176" t="s">
        <v>11</v>
      </c>
      <c r="C679" s="185">
        <v>772</v>
      </c>
      <c r="D679" s="185">
        <v>54</v>
      </c>
      <c r="E679" s="186">
        <v>826</v>
      </c>
      <c r="F679" s="185">
        <v>2463</v>
      </c>
      <c r="G679" s="185">
        <v>110</v>
      </c>
      <c r="H679" s="187">
        <v>2573</v>
      </c>
      <c r="I679" s="188">
        <v>0.27408702410000002</v>
      </c>
      <c r="J679" s="189">
        <v>3.1150121065374998</v>
      </c>
      <c r="K679" s="35"/>
      <c r="M679" s="36"/>
    </row>
    <row r="680" spans="2:13" ht="24.95" customHeight="1" x14ac:dyDescent="0.2">
      <c r="B680" s="176" t="s">
        <v>12</v>
      </c>
      <c r="C680" s="185">
        <v>507</v>
      </c>
      <c r="D680" s="185">
        <v>42</v>
      </c>
      <c r="E680" s="186">
        <v>549</v>
      </c>
      <c r="F680" s="185">
        <v>1150</v>
      </c>
      <c r="G680" s="185">
        <v>113</v>
      </c>
      <c r="H680" s="187">
        <v>1263</v>
      </c>
      <c r="I680" s="188">
        <v>0.30893471300000003</v>
      </c>
      <c r="J680" s="189">
        <v>2.3005464480873998</v>
      </c>
      <c r="K680" s="35"/>
      <c r="M680" s="36"/>
    </row>
    <row r="681" spans="2:13" ht="24.95" customHeight="1" x14ac:dyDescent="0.2">
      <c r="B681" s="177" t="s">
        <v>14</v>
      </c>
      <c r="C681" s="190">
        <v>6989</v>
      </c>
      <c r="D681" s="190">
        <v>1024</v>
      </c>
      <c r="E681" s="191">
        <v>8013</v>
      </c>
      <c r="F681" s="190">
        <v>13633</v>
      </c>
      <c r="G681" s="190">
        <v>1663</v>
      </c>
      <c r="H681" s="192">
        <v>15296</v>
      </c>
      <c r="I681" s="193">
        <v>0.156742768</v>
      </c>
      <c r="J681" s="194">
        <v>1.9088980406839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7" t="s">
        <v>163</v>
      </c>
      <c r="C695" s="237"/>
      <c r="D695" s="237"/>
      <c r="E695" s="237"/>
      <c r="F695" s="237"/>
      <c r="G695" s="237"/>
      <c r="H695" s="237"/>
      <c r="I695" s="237"/>
      <c r="J695" s="237"/>
      <c r="K695" s="237"/>
      <c r="L695" s="237"/>
      <c r="M695" s="237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45" t="s">
        <v>13</v>
      </c>
      <c r="C697" s="245"/>
      <c r="D697" s="245"/>
      <c r="E697" s="245"/>
      <c r="F697" s="245"/>
      <c r="G697" s="245"/>
      <c r="H697" s="245"/>
      <c r="I697" s="247"/>
      <c r="J697" s="247"/>
      <c r="K697" s="247"/>
      <c r="L697" s="247"/>
      <c r="M697" s="247"/>
      <c r="N697" s="247"/>
    </row>
    <row r="698" spans="2:14" ht="24.95" customHeight="1" x14ac:dyDescent="0.2">
      <c r="B698" s="69" t="s">
        <v>35</v>
      </c>
      <c r="C698" s="227" t="s">
        <v>62</v>
      </c>
      <c r="D698" s="227"/>
      <c r="E698" s="227" t="s">
        <v>109</v>
      </c>
      <c r="F698" s="227"/>
      <c r="G698" s="227" t="s">
        <v>0</v>
      </c>
      <c r="H698" s="227"/>
    </row>
    <row r="699" spans="2:14" ht="24.95" customHeight="1" x14ac:dyDescent="0.2">
      <c r="B699" s="211" t="s">
        <v>177</v>
      </c>
      <c r="C699" s="232">
        <v>4476</v>
      </c>
      <c r="D699" s="232"/>
      <c r="E699" s="232">
        <v>756</v>
      </c>
      <c r="F699" s="232"/>
      <c r="G699" s="218">
        <v>5232</v>
      </c>
      <c r="H699" s="218"/>
    </row>
    <row r="700" spans="2:14" ht="24.95" customHeight="1" x14ac:dyDescent="0.2">
      <c r="B700" s="211" t="s">
        <v>156</v>
      </c>
      <c r="C700" s="221">
        <v>6989</v>
      </c>
      <c r="D700" s="221"/>
      <c r="E700" s="221">
        <v>1024</v>
      </c>
      <c r="F700" s="221"/>
      <c r="G700" s="218">
        <v>8013</v>
      </c>
      <c r="H700" s="218"/>
    </row>
    <row r="701" spans="2:14" ht="24.95" customHeight="1" x14ac:dyDescent="0.2">
      <c r="B701" s="78" t="s">
        <v>43</v>
      </c>
      <c r="C701" s="223">
        <f>(C700-C699)/C699</f>
        <v>0.5614387846291331</v>
      </c>
      <c r="D701" s="223"/>
      <c r="E701" s="223">
        <f>(E700-E699)/E699</f>
        <v>0.35449735449735448</v>
      </c>
      <c r="F701" s="223"/>
      <c r="G701" s="223">
        <f>(G700-G699)/G699</f>
        <v>0.53153669724770647</v>
      </c>
      <c r="H701" s="223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46"/>
      <c r="C709" s="246"/>
      <c r="D709" s="246"/>
      <c r="E709" s="246"/>
      <c r="F709" s="246"/>
      <c r="G709" s="246"/>
      <c r="H709" s="246"/>
      <c r="I709" s="246"/>
      <c r="J709" s="246"/>
      <c r="K709" s="246"/>
      <c r="L709" s="246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4" t="s">
        <v>15</v>
      </c>
      <c r="C712" s="224"/>
      <c r="D712" s="224"/>
      <c r="E712" s="224"/>
      <c r="F712" s="224"/>
      <c r="G712" s="224"/>
      <c r="H712" s="224"/>
      <c r="I712" s="224"/>
      <c r="J712" s="224"/>
    </row>
    <row r="713" spans="2:15" ht="24.95" customHeight="1" x14ac:dyDescent="0.2">
      <c r="B713" s="97" t="s">
        <v>35</v>
      </c>
      <c r="C713" s="225" t="s">
        <v>40</v>
      </c>
      <c r="D713" s="225"/>
      <c r="E713" s="225" t="s">
        <v>41</v>
      </c>
      <c r="F713" s="225"/>
      <c r="G713" s="225" t="s">
        <v>42</v>
      </c>
      <c r="H713" s="225"/>
      <c r="I713" s="225" t="s">
        <v>89</v>
      </c>
      <c r="J713" s="225"/>
      <c r="L713" s="29"/>
    </row>
    <row r="714" spans="2:15" ht="24.95" customHeight="1" x14ac:dyDescent="0.2">
      <c r="B714" s="211" t="s">
        <v>177</v>
      </c>
      <c r="C714" s="232">
        <v>11533</v>
      </c>
      <c r="D714" s="232"/>
      <c r="E714" s="232">
        <v>1352</v>
      </c>
      <c r="F714" s="232"/>
      <c r="G714" s="218">
        <v>12885</v>
      </c>
      <c r="H714" s="218"/>
      <c r="I714" s="234">
        <v>0.15015617780000001</v>
      </c>
      <c r="J714" s="234"/>
    </row>
    <row r="715" spans="2:15" ht="24.95" customHeight="1" x14ac:dyDescent="0.2">
      <c r="B715" s="211" t="s">
        <v>156</v>
      </c>
      <c r="C715" s="221">
        <v>13633</v>
      </c>
      <c r="D715" s="221"/>
      <c r="E715" s="221">
        <v>1663</v>
      </c>
      <c r="F715" s="221"/>
      <c r="G715" s="218">
        <v>15296</v>
      </c>
      <c r="H715" s="218"/>
      <c r="I715" s="230">
        <v>0.156742768</v>
      </c>
      <c r="J715" s="230"/>
    </row>
    <row r="716" spans="2:15" ht="24.95" customHeight="1" x14ac:dyDescent="0.2">
      <c r="B716" s="75" t="s">
        <v>43</v>
      </c>
      <c r="C716" s="222">
        <f>(C715-C714)/C714</f>
        <v>0.18208618746206537</v>
      </c>
      <c r="D716" s="222"/>
      <c r="E716" s="222">
        <f>(E715-E714)/E714</f>
        <v>0.23002958579881658</v>
      </c>
      <c r="F716" s="222"/>
      <c r="G716" s="222">
        <f>(G715-G714)/G714</f>
        <v>0.18711680248350795</v>
      </c>
      <c r="H716" s="222"/>
      <c r="I716" s="222">
        <f>(I715-I714)/I714</f>
        <v>4.3864929811765568E-2</v>
      </c>
      <c r="J716" s="222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1" t="s">
        <v>164</v>
      </c>
      <c r="C728" s="231"/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45" t="s">
        <v>13</v>
      </c>
      <c r="C730" s="245"/>
      <c r="D730" s="245"/>
      <c r="E730" s="245"/>
      <c r="F730" s="245"/>
      <c r="G730" s="245"/>
      <c r="H730" s="245"/>
      <c r="I730" s="247"/>
      <c r="J730" s="247"/>
      <c r="K730" s="247"/>
      <c r="L730" s="247"/>
      <c r="M730" s="247"/>
      <c r="N730" s="247"/>
    </row>
    <row r="731" spans="2:14" ht="24.95" customHeight="1" x14ac:dyDescent="0.2">
      <c r="B731" s="69" t="s">
        <v>35</v>
      </c>
      <c r="C731" s="227" t="s">
        <v>51</v>
      </c>
      <c r="D731" s="227"/>
      <c r="E731" s="227" t="s">
        <v>50</v>
      </c>
      <c r="F731" s="227"/>
      <c r="G731" s="227" t="s">
        <v>0</v>
      </c>
      <c r="H731" s="227"/>
    </row>
    <row r="732" spans="2:14" ht="24.95" customHeight="1" x14ac:dyDescent="0.2">
      <c r="B732" s="211" t="s">
        <v>159</v>
      </c>
      <c r="C732" s="232">
        <v>11930</v>
      </c>
      <c r="D732" s="232"/>
      <c r="E732" s="232">
        <v>2043</v>
      </c>
      <c r="F732" s="232"/>
      <c r="G732" s="218">
        <v>13973</v>
      </c>
      <c r="H732" s="218"/>
    </row>
    <row r="733" spans="2:14" ht="24.95" customHeight="1" x14ac:dyDescent="0.2">
      <c r="B733" s="211" t="s">
        <v>160</v>
      </c>
      <c r="C733" s="221">
        <v>17116</v>
      </c>
      <c r="D733" s="221"/>
      <c r="E733" s="221">
        <v>3739</v>
      </c>
      <c r="F733" s="221"/>
      <c r="G733" s="218">
        <v>20855</v>
      </c>
      <c r="H733" s="218"/>
    </row>
    <row r="734" spans="2:14" ht="24.95" customHeight="1" x14ac:dyDescent="0.2">
      <c r="B734" s="78" t="s">
        <v>43</v>
      </c>
      <c r="C734" s="223">
        <f>(C733-C732)/C732</f>
        <v>0.4347024308466052</v>
      </c>
      <c r="D734" s="223"/>
      <c r="E734" s="223">
        <f>(E733-E732)/E732</f>
        <v>0.83015173764072447</v>
      </c>
      <c r="F734" s="223"/>
      <c r="G734" s="223">
        <f>(G733-G732)/G732</f>
        <v>0.49252129106133258</v>
      </c>
      <c r="H734" s="223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4" t="s">
        <v>15</v>
      </c>
      <c r="C756" s="224"/>
      <c r="D756" s="224"/>
      <c r="E756" s="224"/>
      <c r="F756" s="224"/>
      <c r="G756" s="224"/>
      <c r="H756" s="224"/>
      <c r="I756" s="224"/>
      <c r="J756" s="224"/>
    </row>
    <row r="757" spans="2:12" ht="24.95" customHeight="1" x14ac:dyDescent="0.2">
      <c r="B757" s="97" t="s">
        <v>35</v>
      </c>
      <c r="C757" s="225" t="s">
        <v>40</v>
      </c>
      <c r="D757" s="225"/>
      <c r="E757" s="225" t="s">
        <v>41</v>
      </c>
      <c r="F757" s="225"/>
      <c r="G757" s="225" t="s">
        <v>42</v>
      </c>
      <c r="H757" s="225"/>
      <c r="I757" s="225" t="s">
        <v>89</v>
      </c>
      <c r="J757" s="225"/>
      <c r="L757" s="29"/>
    </row>
    <row r="758" spans="2:12" ht="24.95" customHeight="1" x14ac:dyDescent="0.2">
      <c r="B758" s="211" t="s">
        <v>159</v>
      </c>
      <c r="C758" s="232">
        <v>27639</v>
      </c>
      <c r="D758" s="232"/>
      <c r="E758" s="232">
        <v>4270</v>
      </c>
      <c r="F758" s="232"/>
      <c r="G758" s="218">
        <v>31909</v>
      </c>
      <c r="H758" s="218"/>
      <c r="I758" s="234">
        <v>0.13749361823532</v>
      </c>
      <c r="J758" s="234"/>
    </row>
    <row r="759" spans="2:12" ht="24.95" customHeight="1" x14ac:dyDescent="0.2">
      <c r="B759" s="211" t="s">
        <v>160</v>
      </c>
      <c r="C759" s="221">
        <v>36109</v>
      </c>
      <c r="D759" s="221"/>
      <c r="E759" s="221">
        <v>5926</v>
      </c>
      <c r="F759" s="221"/>
      <c r="G759" s="218">
        <v>42035</v>
      </c>
      <c r="H759" s="218"/>
      <c r="I759" s="230">
        <v>0.15116028909345</v>
      </c>
      <c r="J759" s="230"/>
    </row>
    <row r="760" spans="2:12" ht="24.95" customHeight="1" x14ac:dyDescent="0.2">
      <c r="B760" s="75" t="s">
        <v>43</v>
      </c>
      <c r="C760" s="222">
        <f>(C759-C758)/C758</f>
        <v>0.3064510293425956</v>
      </c>
      <c r="D760" s="222"/>
      <c r="E760" s="222">
        <f>(E759-E758)/E758</f>
        <v>0.38782201405152222</v>
      </c>
      <c r="F760" s="222"/>
      <c r="G760" s="222">
        <f>(G759-G758)/G758</f>
        <v>0.31733993544141154</v>
      </c>
      <c r="H760" s="222"/>
      <c r="I760" s="222">
        <f>(I759-I758)/I758</f>
        <v>9.9398583247256825E-2</v>
      </c>
      <c r="J760" s="222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35" t="s">
        <v>118</v>
      </c>
      <c r="C790" s="235"/>
      <c r="D790" s="235"/>
      <c r="E790" s="235"/>
      <c r="F790" s="235"/>
      <c r="G790" s="235"/>
      <c r="H790" s="235"/>
      <c r="I790" s="235"/>
      <c r="J790" s="235"/>
      <c r="K790" s="235"/>
      <c r="L790" s="235"/>
      <c r="M790" s="235"/>
    </row>
    <row r="791" spans="2:15" ht="15" customHeight="1" x14ac:dyDescent="0.2"/>
    <row r="792" spans="2:15" ht="25.5" customHeight="1" x14ac:dyDescent="0.2">
      <c r="B792" s="235" t="s">
        <v>79</v>
      </c>
      <c r="C792" s="235"/>
      <c r="D792" s="235"/>
      <c r="E792" s="235"/>
      <c r="F792" s="235"/>
      <c r="G792" s="235"/>
      <c r="H792" s="235"/>
      <c r="I792" s="235"/>
      <c r="J792" s="235"/>
      <c r="K792" s="235"/>
      <c r="L792" s="235"/>
      <c r="M792" s="235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49" t="s">
        <v>20</v>
      </c>
      <c r="C794" s="249"/>
      <c r="D794" s="249"/>
      <c r="E794" s="249"/>
      <c r="F794" s="249"/>
      <c r="G794" s="249"/>
      <c r="H794" s="249"/>
      <c r="I794" s="249"/>
      <c r="J794" s="249"/>
    </row>
    <row r="795" spans="2:15" ht="24.95" customHeight="1" x14ac:dyDescent="0.2">
      <c r="B795" s="228" t="s">
        <v>36</v>
      </c>
      <c r="C795" s="248" t="s">
        <v>47</v>
      </c>
      <c r="D795" s="248"/>
      <c r="E795" s="248"/>
      <c r="F795" s="248" t="s">
        <v>48</v>
      </c>
      <c r="G795" s="248"/>
      <c r="H795" s="248"/>
      <c r="I795" s="93" t="s">
        <v>52</v>
      </c>
      <c r="J795" s="95" t="s">
        <v>53</v>
      </c>
      <c r="M795" s="2"/>
    </row>
    <row r="796" spans="2:15" ht="24.95" customHeight="1" x14ac:dyDescent="0.2">
      <c r="B796" s="229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6" t="s">
        <v>113</v>
      </c>
      <c r="C797" s="185">
        <v>9478</v>
      </c>
      <c r="D797" s="185">
        <v>473</v>
      </c>
      <c r="E797" s="186">
        <v>9951</v>
      </c>
      <c r="F797" s="185">
        <v>19479</v>
      </c>
      <c r="G797" s="185">
        <v>976</v>
      </c>
      <c r="H797" s="187">
        <v>20455</v>
      </c>
      <c r="I797" s="188">
        <v>9.84630269E-2</v>
      </c>
      <c r="J797" s="189">
        <v>2.0555723042910001</v>
      </c>
      <c r="K797" s="35"/>
      <c r="M797" s="2"/>
    </row>
    <row r="798" spans="2:15" ht="24.95" customHeight="1" x14ac:dyDescent="0.2">
      <c r="B798" s="176" t="s">
        <v>5</v>
      </c>
      <c r="C798" s="185">
        <v>10018</v>
      </c>
      <c r="D798" s="185">
        <v>477</v>
      </c>
      <c r="E798" s="186">
        <v>10495</v>
      </c>
      <c r="F798" s="185">
        <v>15672</v>
      </c>
      <c r="G798" s="185">
        <v>613</v>
      </c>
      <c r="H798" s="187">
        <v>16285</v>
      </c>
      <c r="I798" s="188">
        <v>0.12813403600000001</v>
      </c>
      <c r="J798" s="189">
        <v>1.5516912815626001</v>
      </c>
      <c r="K798" s="35"/>
      <c r="M798" s="2"/>
    </row>
    <row r="799" spans="2:15" ht="24.95" customHeight="1" x14ac:dyDescent="0.2">
      <c r="B799" s="176" t="s">
        <v>22</v>
      </c>
      <c r="C799" s="185">
        <v>4242</v>
      </c>
      <c r="D799" s="185">
        <v>363</v>
      </c>
      <c r="E799" s="186">
        <v>4605</v>
      </c>
      <c r="F799" s="185">
        <v>8307</v>
      </c>
      <c r="G799" s="185">
        <v>431</v>
      </c>
      <c r="H799" s="187">
        <v>8738</v>
      </c>
      <c r="I799" s="188">
        <v>7.28520062E-2</v>
      </c>
      <c r="J799" s="189">
        <v>1.8975027144408001</v>
      </c>
      <c r="K799" s="35"/>
      <c r="M799" s="2"/>
    </row>
    <row r="800" spans="2:15" ht="24.95" customHeight="1" x14ac:dyDescent="0.2">
      <c r="B800" s="176" t="s">
        <v>7</v>
      </c>
      <c r="C800" s="185">
        <v>1479</v>
      </c>
      <c r="D800" s="185">
        <v>334</v>
      </c>
      <c r="E800" s="186">
        <v>1813</v>
      </c>
      <c r="F800" s="185">
        <v>2787</v>
      </c>
      <c r="G800" s="185">
        <v>388</v>
      </c>
      <c r="H800" s="187">
        <v>3175</v>
      </c>
      <c r="I800" s="188">
        <v>5.2854171899999997E-2</v>
      </c>
      <c r="J800" s="189">
        <v>1.7512410369553</v>
      </c>
      <c r="K800" s="35"/>
      <c r="M800" s="2"/>
    </row>
    <row r="801" spans="2:13" ht="24.95" customHeight="1" x14ac:dyDescent="0.2">
      <c r="B801" s="176" t="s">
        <v>8</v>
      </c>
      <c r="C801" s="185">
        <v>11372</v>
      </c>
      <c r="D801" s="185">
        <v>211</v>
      </c>
      <c r="E801" s="186">
        <v>11583</v>
      </c>
      <c r="F801" s="185">
        <v>17108</v>
      </c>
      <c r="G801" s="185">
        <v>288</v>
      </c>
      <c r="H801" s="187">
        <v>17396</v>
      </c>
      <c r="I801" s="188">
        <v>0.12857856849999999</v>
      </c>
      <c r="J801" s="189">
        <v>1.5018561685228</v>
      </c>
      <c r="K801" s="35"/>
      <c r="M801" s="2"/>
    </row>
    <row r="802" spans="2:13" ht="24.95" customHeight="1" x14ac:dyDescent="0.2">
      <c r="B802" s="176" t="s">
        <v>9</v>
      </c>
      <c r="C802" s="185">
        <v>10813</v>
      </c>
      <c r="D802" s="185">
        <v>229</v>
      </c>
      <c r="E802" s="186">
        <v>11042</v>
      </c>
      <c r="F802" s="185">
        <v>22630</v>
      </c>
      <c r="G802" s="185">
        <v>410</v>
      </c>
      <c r="H802" s="187">
        <v>23040</v>
      </c>
      <c r="I802" s="188">
        <v>0.18426377939999999</v>
      </c>
      <c r="J802" s="189">
        <v>2.0865785183844001</v>
      </c>
      <c r="K802" s="35"/>
      <c r="M802" s="2"/>
    </row>
    <row r="803" spans="2:13" ht="24.95" customHeight="1" x14ac:dyDescent="0.2">
      <c r="B803" s="176" t="s">
        <v>10</v>
      </c>
      <c r="C803" s="185">
        <v>5869</v>
      </c>
      <c r="D803" s="185">
        <v>233</v>
      </c>
      <c r="E803" s="186">
        <v>6102</v>
      </c>
      <c r="F803" s="185">
        <v>10922</v>
      </c>
      <c r="G803" s="185">
        <v>637</v>
      </c>
      <c r="H803" s="187">
        <v>11559</v>
      </c>
      <c r="I803" s="188">
        <v>0.11191690930000001</v>
      </c>
      <c r="J803" s="189">
        <v>1.8942969518191</v>
      </c>
      <c r="K803" s="35"/>
      <c r="M803" s="2"/>
    </row>
    <row r="804" spans="2:13" ht="24.95" customHeight="1" x14ac:dyDescent="0.2">
      <c r="B804" s="176" t="s">
        <v>11</v>
      </c>
      <c r="C804" s="185">
        <v>4007</v>
      </c>
      <c r="D804" s="185">
        <v>466</v>
      </c>
      <c r="E804" s="186">
        <v>4473</v>
      </c>
      <c r="F804" s="185">
        <v>6684</v>
      </c>
      <c r="G804" s="185">
        <v>925</v>
      </c>
      <c r="H804" s="187">
        <v>7609</v>
      </c>
      <c r="I804" s="188">
        <v>0.11968856379999999</v>
      </c>
      <c r="J804" s="189">
        <v>1.7010954616588001</v>
      </c>
      <c r="K804" s="35"/>
      <c r="M804" s="36"/>
    </row>
    <row r="805" spans="2:13" ht="24.95" customHeight="1" x14ac:dyDescent="0.2">
      <c r="B805" s="176" t="s">
        <v>12</v>
      </c>
      <c r="C805" s="185">
        <v>3607</v>
      </c>
      <c r="D805" s="185">
        <v>572</v>
      </c>
      <c r="E805" s="186">
        <v>4179</v>
      </c>
      <c r="F805" s="185">
        <v>6036</v>
      </c>
      <c r="G805" s="185">
        <v>586</v>
      </c>
      <c r="H805" s="187">
        <v>6622</v>
      </c>
      <c r="I805" s="188">
        <v>9.8204414599999998E-2</v>
      </c>
      <c r="J805" s="189">
        <v>1.5845896147403999</v>
      </c>
      <c r="K805" s="35"/>
      <c r="M805" s="36"/>
    </row>
    <row r="806" spans="2:13" ht="24.95" customHeight="1" x14ac:dyDescent="0.2">
      <c r="B806" s="177" t="s">
        <v>14</v>
      </c>
      <c r="C806" s="190">
        <v>60885</v>
      </c>
      <c r="D806" s="190">
        <v>3358</v>
      </c>
      <c r="E806" s="191">
        <v>64243</v>
      </c>
      <c r="F806" s="190">
        <v>109625</v>
      </c>
      <c r="G806" s="190">
        <v>5254</v>
      </c>
      <c r="H806" s="192">
        <v>114879</v>
      </c>
      <c r="I806" s="193">
        <v>0.11380151669999999</v>
      </c>
      <c r="J806" s="194">
        <v>1.7881948227822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7" t="s">
        <v>165</v>
      </c>
      <c r="C820" s="237"/>
      <c r="D820" s="237"/>
      <c r="E820" s="237"/>
      <c r="F820" s="237"/>
      <c r="G820" s="237"/>
      <c r="H820" s="237"/>
      <c r="I820" s="237"/>
      <c r="J820" s="237"/>
      <c r="K820" s="237"/>
      <c r="L820" s="237"/>
      <c r="M820" s="237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3" t="s">
        <v>13</v>
      </c>
      <c r="C822" s="233"/>
      <c r="D822" s="233"/>
      <c r="E822" s="233"/>
      <c r="F822" s="233"/>
      <c r="G822" s="233"/>
      <c r="H822" s="233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6" t="s">
        <v>62</v>
      </c>
      <c r="D823" s="226"/>
      <c r="E823" s="226" t="s">
        <v>109</v>
      </c>
      <c r="F823" s="226"/>
      <c r="G823" s="226" t="s">
        <v>0</v>
      </c>
      <c r="H823" s="226"/>
      <c r="I823" s="28"/>
      <c r="J823" s="28"/>
      <c r="K823" s="28"/>
      <c r="L823" s="28"/>
    </row>
    <row r="824" spans="2:13" ht="24.95" customHeight="1" x14ac:dyDescent="0.2">
      <c r="B824" s="211" t="s">
        <v>177</v>
      </c>
      <c r="C824" s="232">
        <v>45675</v>
      </c>
      <c r="D824" s="232"/>
      <c r="E824" s="232">
        <v>2996</v>
      </c>
      <c r="F824" s="232"/>
      <c r="G824" s="218">
        <v>48671</v>
      </c>
      <c r="H824" s="220"/>
      <c r="I824" s="28"/>
      <c r="J824" s="28"/>
      <c r="K824" s="28"/>
      <c r="L824" s="28"/>
    </row>
    <row r="825" spans="2:13" ht="24.95" customHeight="1" x14ac:dyDescent="0.2">
      <c r="B825" s="211" t="s">
        <v>156</v>
      </c>
      <c r="C825" s="221">
        <v>60885</v>
      </c>
      <c r="D825" s="221"/>
      <c r="E825" s="221">
        <v>3358</v>
      </c>
      <c r="F825" s="221"/>
      <c r="G825" s="218">
        <v>64243</v>
      </c>
      <c r="H825" s="220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3">
        <f>(C825-C824)/C824</f>
        <v>0.3330049261083744</v>
      </c>
      <c r="D826" s="223"/>
      <c r="E826" s="223">
        <f>(E825-E824)/E824</f>
        <v>0.12082777036048065</v>
      </c>
      <c r="F826" s="223"/>
      <c r="G826" s="223">
        <f>(G825-G824)/G824</f>
        <v>0.31994411456514144</v>
      </c>
      <c r="H826" s="223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4" t="s">
        <v>15</v>
      </c>
      <c r="C837" s="224"/>
      <c r="D837" s="224"/>
      <c r="E837" s="224"/>
      <c r="F837" s="224"/>
      <c r="G837" s="224"/>
      <c r="H837" s="224"/>
      <c r="I837" s="224"/>
      <c r="J837" s="224"/>
    </row>
    <row r="838" spans="2:16" ht="24.95" customHeight="1" x14ac:dyDescent="0.2">
      <c r="B838" s="97" t="s">
        <v>35</v>
      </c>
      <c r="C838" s="225" t="s">
        <v>111</v>
      </c>
      <c r="D838" s="225"/>
      <c r="E838" s="225" t="s">
        <v>110</v>
      </c>
      <c r="F838" s="225"/>
      <c r="G838" s="225" t="s">
        <v>42</v>
      </c>
      <c r="H838" s="225"/>
      <c r="I838" s="225" t="s">
        <v>18</v>
      </c>
      <c r="J838" s="225"/>
      <c r="L838" s="29"/>
    </row>
    <row r="839" spans="2:16" ht="24.95" customHeight="1" x14ac:dyDescent="0.2">
      <c r="B839" s="211" t="s">
        <v>177</v>
      </c>
      <c r="C839" s="232">
        <v>80320</v>
      </c>
      <c r="D839" s="232"/>
      <c r="E839" s="232">
        <v>4312</v>
      </c>
      <c r="F839" s="232"/>
      <c r="G839" s="218">
        <v>84632</v>
      </c>
      <c r="H839" s="218"/>
      <c r="I839" s="234">
        <v>8.98518435E-2</v>
      </c>
      <c r="J839" s="234"/>
    </row>
    <row r="840" spans="2:16" ht="24.95" customHeight="1" x14ac:dyDescent="0.2">
      <c r="B840" s="211" t="s">
        <v>156</v>
      </c>
      <c r="C840" s="221">
        <v>109625</v>
      </c>
      <c r="D840" s="221"/>
      <c r="E840" s="221">
        <v>5254</v>
      </c>
      <c r="F840" s="221"/>
      <c r="G840" s="218">
        <v>114879</v>
      </c>
      <c r="H840" s="218"/>
      <c r="I840" s="230">
        <v>0.11380151669999999</v>
      </c>
      <c r="J840" s="230"/>
    </row>
    <row r="841" spans="2:16" ht="24.95" customHeight="1" x14ac:dyDescent="0.2">
      <c r="B841" s="75" t="s">
        <v>43</v>
      </c>
      <c r="C841" s="222">
        <f>(C840-C839)/C839</f>
        <v>0.36485308764940239</v>
      </c>
      <c r="D841" s="222"/>
      <c r="E841" s="222">
        <f>(E840-E839)/E839</f>
        <v>0.21846011131725418</v>
      </c>
      <c r="F841" s="222"/>
      <c r="G841" s="222">
        <f>(G840-G839)/G839</f>
        <v>0.35739436619718312</v>
      </c>
      <c r="H841" s="222"/>
      <c r="I841" s="222">
        <f>(I840-I839)/I839</f>
        <v>0.26654626401738762</v>
      </c>
      <c r="J841" s="222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1" t="s">
        <v>166</v>
      </c>
      <c r="C853" s="231"/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</row>
    <row r="854" spans="2:16" ht="15" customHeight="1" x14ac:dyDescent="0.2">
      <c r="P854" s="45"/>
    </row>
    <row r="855" spans="2:16" ht="24.95" customHeight="1" x14ac:dyDescent="0.2">
      <c r="B855" s="233" t="s">
        <v>13</v>
      </c>
      <c r="C855" s="233"/>
      <c r="D855" s="233"/>
      <c r="E855" s="233"/>
      <c r="F855" s="233"/>
      <c r="G855" s="233"/>
      <c r="H855" s="233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6" t="s">
        <v>62</v>
      </c>
      <c r="D856" s="226"/>
      <c r="E856" s="226" t="s">
        <v>109</v>
      </c>
      <c r="F856" s="226"/>
      <c r="G856" s="226" t="s">
        <v>0</v>
      </c>
      <c r="H856" s="226"/>
      <c r="I856" s="28"/>
      <c r="J856" s="28"/>
      <c r="K856" s="28"/>
      <c r="L856" s="28"/>
    </row>
    <row r="857" spans="2:16" ht="24.95" customHeight="1" x14ac:dyDescent="0.2">
      <c r="B857" s="211" t="s">
        <v>159</v>
      </c>
      <c r="C857" s="232">
        <v>115774</v>
      </c>
      <c r="D857" s="232"/>
      <c r="E857" s="232">
        <v>5926</v>
      </c>
      <c r="F857" s="232"/>
      <c r="G857" s="218">
        <v>121700</v>
      </c>
      <c r="H857" s="220"/>
      <c r="I857" s="28"/>
      <c r="J857" s="28"/>
      <c r="K857" s="28"/>
      <c r="L857" s="28"/>
    </row>
    <row r="858" spans="2:16" ht="24.95" customHeight="1" x14ac:dyDescent="0.2">
      <c r="B858" s="211" t="s">
        <v>160</v>
      </c>
      <c r="C858" s="221">
        <v>141051</v>
      </c>
      <c r="D858" s="221"/>
      <c r="E858" s="221">
        <v>9145</v>
      </c>
      <c r="F858" s="221"/>
      <c r="G858" s="218">
        <v>150196</v>
      </c>
      <c r="H858" s="220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3">
        <f>(C858-C857)/C857</f>
        <v>0.21833054053587161</v>
      </c>
      <c r="D859" s="223"/>
      <c r="E859" s="223">
        <f>(E858-E857)/E857</f>
        <v>0.5431994600067499</v>
      </c>
      <c r="F859" s="223"/>
      <c r="G859" s="223">
        <f>(G858-G857)/G857</f>
        <v>0.23414954806902219</v>
      </c>
      <c r="H859" s="223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4" t="s">
        <v>15</v>
      </c>
      <c r="C881" s="224"/>
      <c r="D881" s="224"/>
      <c r="E881" s="224"/>
      <c r="F881" s="224"/>
      <c r="G881" s="224"/>
      <c r="H881" s="224"/>
      <c r="I881" s="224"/>
      <c r="J881" s="224"/>
    </row>
    <row r="882" spans="2:16" ht="24.95" customHeight="1" x14ac:dyDescent="0.2">
      <c r="B882" s="97" t="s">
        <v>35</v>
      </c>
      <c r="C882" s="225" t="s">
        <v>40</v>
      </c>
      <c r="D882" s="225"/>
      <c r="E882" s="225" t="s">
        <v>41</v>
      </c>
      <c r="F882" s="225"/>
      <c r="G882" s="225" t="s">
        <v>42</v>
      </c>
      <c r="H882" s="225"/>
      <c r="I882" s="225" t="s">
        <v>89</v>
      </c>
      <c r="J882" s="225"/>
      <c r="L882" s="29"/>
    </row>
    <row r="883" spans="2:16" ht="24.95" customHeight="1" x14ac:dyDescent="0.2">
      <c r="B883" s="211" t="s">
        <v>159</v>
      </c>
      <c r="C883" s="232">
        <v>207144</v>
      </c>
      <c r="D883" s="232"/>
      <c r="E883" s="232">
        <v>9281</v>
      </c>
      <c r="F883" s="232"/>
      <c r="G883" s="218">
        <v>216425</v>
      </c>
      <c r="H883" s="218"/>
      <c r="I883" s="234">
        <v>8.3963832396124996E-2</v>
      </c>
      <c r="J883" s="234"/>
    </row>
    <row r="884" spans="2:16" ht="24.95" customHeight="1" x14ac:dyDescent="0.2">
      <c r="B884" s="211" t="s">
        <v>160</v>
      </c>
      <c r="C884" s="221">
        <v>248362</v>
      </c>
      <c r="D884" s="221"/>
      <c r="E884" s="221">
        <v>14699</v>
      </c>
      <c r="F884" s="221"/>
      <c r="G884" s="218">
        <v>263061</v>
      </c>
      <c r="H884" s="218"/>
      <c r="I884" s="230">
        <v>9.5486150031052999E-2</v>
      </c>
      <c r="J884" s="230"/>
    </row>
    <row r="885" spans="2:16" ht="24.95" customHeight="1" x14ac:dyDescent="0.2">
      <c r="B885" s="75" t="s">
        <v>43</v>
      </c>
      <c r="C885" s="222">
        <f>(C884-C883)/C883</f>
        <v>0.19898235044220447</v>
      </c>
      <c r="D885" s="222"/>
      <c r="E885" s="222">
        <f>(E884-E883)/E883</f>
        <v>0.5837733002909169</v>
      </c>
      <c r="F885" s="222"/>
      <c r="G885" s="222">
        <f>(G884-G883)/G883</f>
        <v>0.21548342381887489</v>
      </c>
      <c r="H885" s="222"/>
      <c r="I885" s="222">
        <f>(I884-I883)/I883</f>
        <v>0.13722953450442751</v>
      </c>
      <c r="J885" s="222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35" t="s">
        <v>119</v>
      </c>
      <c r="C915" s="235"/>
      <c r="D915" s="235"/>
      <c r="E915" s="235"/>
      <c r="F915" s="235"/>
      <c r="G915" s="235"/>
      <c r="H915" s="235"/>
      <c r="I915" s="235"/>
      <c r="J915" s="235"/>
      <c r="K915" s="235"/>
      <c r="L915" s="235"/>
      <c r="M915" s="235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35" t="s">
        <v>91</v>
      </c>
      <c r="C917" s="235"/>
      <c r="D917" s="235"/>
      <c r="E917" s="235"/>
      <c r="F917" s="235"/>
      <c r="G917" s="235"/>
      <c r="H917" s="235"/>
      <c r="I917" s="235"/>
      <c r="J917" s="235"/>
      <c r="K917" s="235"/>
      <c r="L917" s="235"/>
      <c r="M917" s="235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49" t="s">
        <v>114</v>
      </c>
      <c r="C919" s="249"/>
      <c r="D919" s="249"/>
      <c r="E919" s="249"/>
      <c r="F919" s="249"/>
      <c r="G919" s="249"/>
      <c r="H919" s="249"/>
      <c r="I919" s="249"/>
      <c r="J919" s="249"/>
    </row>
    <row r="920" spans="2:13" ht="24.95" customHeight="1" x14ac:dyDescent="0.2">
      <c r="B920" s="228" t="s">
        <v>36</v>
      </c>
      <c r="C920" s="248" t="s">
        <v>47</v>
      </c>
      <c r="D920" s="248"/>
      <c r="E920" s="248"/>
      <c r="F920" s="248" t="s">
        <v>48</v>
      </c>
      <c r="G920" s="248"/>
      <c r="H920" s="248"/>
      <c r="I920" s="93" t="s">
        <v>52</v>
      </c>
      <c r="J920" s="95" t="s">
        <v>53</v>
      </c>
      <c r="M920" s="2"/>
    </row>
    <row r="921" spans="2:13" ht="24.95" customHeight="1" x14ac:dyDescent="0.2">
      <c r="B921" s="229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6" t="s">
        <v>113</v>
      </c>
      <c r="C922" s="185">
        <v>2423</v>
      </c>
      <c r="D922" s="185">
        <v>16</v>
      </c>
      <c r="E922" s="186">
        <v>2439</v>
      </c>
      <c r="F922" s="185">
        <v>4670</v>
      </c>
      <c r="G922" s="185">
        <v>27</v>
      </c>
      <c r="H922" s="187">
        <v>4697</v>
      </c>
      <c r="I922" s="188">
        <v>3.4166429900000003E-2</v>
      </c>
      <c r="J922" s="189">
        <v>1.9257892578925999</v>
      </c>
      <c r="K922" s="35"/>
      <c r="M922" s="2"/>
    </row>
    <row r="923" spans="2:13" ht="24.95" customHeight="1" x14ac:dyDescent="0.2">
      <c r="B923" s="176" t="s">
        <v>5</v>
      </c>
      <c r="C923" s="185">
        <v>404</v>
      </c>
      <c r="D923" s="185">
        <v>2500</v>
      </c>
      <c r="E923" s="186">
        <v>2904</v>
      </c>
      <c r="F923" s="185">
        <v>593</v>
      </c>
      <c r="G923" s="185">
        <v>3602</v>
      </c>
      <c r="H923" s="187">
        <v>4195</v>
      </c>
      <c r="I923" s="188">
        <v>3.2070463899999999E-2</v>
      </c>
      <c r="J923" s="189">
        <v>1.4445592286500999</v>
      </c>
      <c r="K923" s="35"/>
      <c r="M923" s="2"/>
    </row>
    <row r="924" spans="2:13" ht="24.95" customHeight="1" x14ac:dyDescent="0.2">
      <c r="B924" s="176" t="s">
        <v>22</v>
      </c>
      <c r="C924" s="185">
        <v>426</v>
      </c>
      <c r="D924" s="185">
        <v>0</v>
      </c>
      <c r="E924" s="186">
        <v>426</v>
      </c>
      <c r="F924" s="185">
        <v>853</v>
      </c>
      <c r="G924" s="185">
        <v>0</v>
      </c>
      <c r="H924" s="187">
        <v>853</v>
      </c>
      <c r="I924" s="188">
        <v>8.8893315000000001E-3</v>
      </c>
      <c r="J924" s="189">
        <v>2.0023474178403999</v>
      </c>
      <c r="K924" s="35"/>
      <c r="M924" s="2"/>
    </row>
    <row r="925" spans="2:13" ht="24.95" customHeight="1" x14ac:dyDescent="0.2">
      <c r="B925" s="176" t="s">
        <v>7</v>
      </c>
      <c r="C925" s="185">
        <v>0</v>
      </c>
      <c r="D925" s="185">
        <v>0</v>
      </c>
      <c r="E925" s="186">
        <v>0</v>
      </c>
      <c r="F925" s="185">
        <v>0</v>
      </c>
      <c r="G925" s="185">
        <v>0</v>
      </c>
      <c r="H925" s="187">
        <v>0</v>
      </c>
      <c r="I925" s="188">
        <v>0</v>
      </c>
      <c r="J925" s="189">
        <v>0</v>
      </c>
      <c r="K925" s="35"/>
      <c r="M925" s="2"/>
    </row>
    <row r="926" spans="2:13" ht="24.95" customHeight="1" x14ac:dyDescent="0.2">
      <c r="B926" s="176" t="s">
        <v>8</v>
      </c>
      <c r="C926" s="185">
        <v>1561</v>
      </c>
      <c r="D926" s="185">
        <v>2906</v>
      </c>
      <c r="E926" s="186">
        <v>4467</v>
      </c>
      <c r="F926" s="185">
        <v>3993</v>
      </c>
      <c r="G926" s="185">
        <v>5546</v>
      </c>
      <c r="H926" s="187">
        <v>9539</v>
      </c>
      <c r="I926" s="188">
        <v>8.1113551000000006E-2</v>
      </c>
      <c r="J926" s="189">
        <v>2.1354376539064002</v>
      </c>
      <c r="K926" s="35"/>
      <c r="M926" s="2"/>
    </row>
    <row r="927" spans="2:13" ht="24.95" customHeight="1" x14ac:dyDescent="0.2">
      <c r="B927" s="176" t="s">
        <v>9</v>
      </c>
      <c r="C927" s="185">
        <v>421</v>
      </c>
      <c r="D927" s="185">
        <v>197</v>
      </c>
      <c r="E927" s="186">
        <v>618</v>
      </c>
      <c r="F927" s="185">
        <v>670</v>
      </c>
      <c r="G927" s="185">
        <v>246</v>
      </c>
      <c r="H927" s="187">
        <v>916</v>
      </c>
      <c r="I927" s="188">
        <v>1.92504324E-2</v>
      </c>
      <c r="J927" s="189">
        <v>1.4822006472492</v>
      </c>
      <c r="K927" s="35"/>
      <c r="M927" s="2"/>
    </row>
    <row r="928" spans="2:13" ht="24.95" customHeight="1" x14ac:dyDescent="0.2">
      <c r="B928" s="176" t="s">
        <v>10</v>
      </c>
      <c r="C928" s="185">
        <v>658</v>
      </c>
      <c r="D928" s="185">
        <v>90</v>
      </c>
      <c r="E928" s="186">
        <v>748</v>
      </c>
      <c r="F928" s="185">
        <v>1607</v>
      </c>
      <c r="G928" s="185">
        <v>181</v>
      </c>
      <c r="H928" s="187">
        <v>1788</v>
      </c>
      <c r="I928" s="188">
        <v>2.19321842E-2</v>
      </c>
      <c r="J928" s="189">
        <v>2.3903743315508001</v>
      </c>
      <c r="K928" s="35"/>
      <c r="M928" s="2"/>
    </row>
    <row r="929" spans="2:15" ht="24.95" customHeight="1" x14ac:dyDescent="0.2">
      <c r="B929" s="176" t="s">
        <v>11</v>
      </c>
      <c r="C929" s="185">
        <v>344</v>
      </c>
      <c r="D929" s="185">
        <v>1089</v>
      </c>
      <c r="E929" s="186">
        <v>1433</v>
      </c>
      <c r="F929" s="185">
        <v>616</v>
      </c>
      <c r="G929" s="185">
        <v>1472</v>
      </c>
      <c r="H929" s="187">
        <v>2088</v>
      </c>
      <c r="I929" s="188">
        <v>6.3460748799999994E-2</v>
      </c>
      <c r="J929" s="189">
        <v>1.4570830425679999</v>
      </c>
      <c r="K929" s="35"/>
      <c r="M929" s="36"/>
    </row>
    <row r="930" spans="2:15" ht="24.95" customHeight="1" x14ac:dyDescent="0.2">
      <c r="B930" s="176" t="s">
        <v>12</v>
      </c>
      <c r="C930" s="185">
        <v>37</v>
      </c>
      <c r="D930" s="185">
        <v>27</v>
      </c>
      <c r="E930" s="186">
        <v>64</v>
      </c>
      <c r="F930" s="185">
        <v>74</v>
      </c>
      <c r="G930" s="185">
        <v>31</v>
      </c>
      <c r="H930" s="187">
        <v>105</v>
      </c>
      <c r="I930" s="188">
        <v>2.8263032000000001E-3</v>
      </c>
      <c r="J930" s="189">
        <v>1.640625</v>
      </c>
      <c r="K930" s="35"/>
    </row>
    <row r="931" spans="2:15" ht="24.95" customHeight="1" x14ac:dyDescent="0.2">
      <c r="B931" s="177" t="s">
        <v>14</v>
      </c>
      <c r="C931" s="190">
        <v>6274</v>
      </c>
      <c r="D931" s="190">
        <v>6825</v>
      </c>
      <c r="E931" s="191">
        <v>13099</v>
      </c>
      <c r="F931" s="190">
        <v>13076</v>
      </c>
      <c r="G931" s="190">
        <v>11105</v>
      </c>
      <c r="H931" s="192">
        <v>24181</v>
      </c>
      <c r="I931" s="193">
        <v>3.5508142100000001E-2</v>
      </c>
      <c r="J931" s="194">
        <v>1.8460187800595</v>
      </c>
      <c r="M931" s="36"/>
    </row>
    <row r="932" spans="2:15" ht="24.95" customHeight="1" x14ac:dyDescent="0.2">
      <c r="B932" s="157" t="s">
        <v>167</v>
      </c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7" t="s">
        <v>168</v>
      </c>
      <c r="C945" s="237"/>
      <c r="D945" s="237"/>
      <c r="E945" s="237"/>
      <c r="F945" s="237"/>
      <c r="G945" s="237"/>
      <c r="H945" s="237"/>
      <c r="I945" s="237"/>
      <c r="J945" s="237"/>
      <c r="K945" s="237"/>
      <c r="L945" s="237"/>
      <c r="M945" s="237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3" t="s">
        <v>13</v>
      </c>
      <c r="C947" s="233"/>
      <c r="D947" s="233"/>
      <c r="E947" s="233"/>
      <c r="F947" s="233"/>
      <c r="G947" s="233"/>
      <c r="H947" s="233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6" t="s">
        <v>62</v>
      </c>
      <c r="D948" s="226"/>
      <c r="E948" s="226" t="s">
        <v>109</v>
      </c>
      <c r="F948" s="226"/>
      <c r="G948" s="226" t="s">
        <v>0</v>
      </c>
      <c r="H948" s="226"/>
      <c r="I948" s="28"/>
      <c r="J948" s="28"/>
      <c r="K948" s="28"/>
      <c r="L948" s="28"/>
    </row>
    <row r="949" spans="2:15" ht="24.95" customHeight="1" x14ac:dyDescent="0.2">
      <c r="B949" s="211" t="s">
        <v>177</v>
      </c>
      <c r="C949" s="232">
        <v>3355</v>
      </c>
      <c r="D949" s="232"/>
      <c r="E949" s="232">
        <v>5797</v>
      </c>
      <c r="F949" s="232"/>
      <c r="G949" s="218">
        <v>9152</v>
      </c>
      <c r="H949" s="220"/>
      <c r="I949" s="28"/>
      <c r="J949" s="28"/>
      <c r="K949" s="28"/>
      <c r="L949" s="28"/>
    </row>
    <row r="950" spans="2:15" ht="24.95" customHeight="1" x14ac:dyDescent="0.2">
      <c r="B950" s="211" t="s">
        <v>156</v>
      </c>
      <c r="C950" s="221">
        <v>6274</v>
      </c>
      <c r="D950" s="221"/>
      <c r="E950" s="221">
        <v>6825</v>
      </c>
      <c r="F950" s="221"/>
      <c r="G950" s="218">
        <v>13099</v>
      </c>
      <c r="H950" s="220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3">
        <f>(C950-C949)/C949</f>
        <v>0.87004470938897172</v>
      </c>
      <c r="D951" s="223"/>
      <c r="E951" s="223">
        <f>(E950-E949)/E949</f>
        <v>0.17733310332930827</v>
      </c>
      <c r="F951" s="223"/>
      <c r="G951" s="223">
        <f>(G950-G949)/G949</f>
        <v>0.43127185314685312</v>
      </c>
      <c r="H951" s="223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46"/>
      <c r="C959" s="246"/>
      <c r="D959" s="246"/>
      <c r="E959" s="246"/>
      <c r="F959" s="246"/>
      <c r="G959" s="246"/>
      <c r="H959" s="246"/>
      <c r="I959" s="246"/>
      <c r="J959" s="246"/>
      <c r="K959" s="246"/>
      <c r="L959" s="246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4" t="s">
        <v>15</v>
      </c>
      <c r="C962" s="224"/>
      <c r="D962" s="224"/>
      <c r="E962" s="224"/>
      <c r="F962" s="224"/>
      <c r="G962" s="224"/>
      <c r="H962" s="224"/>
      <c r="I962" s="224"/>
      <c r="J962" s="224"/>
    </row>
    <row r="963" spans="2:15" ht="24.95" customHeight="1" x14ac:dyDescent="0.2">
      <c r="B963" s="97" t="s">
        <v>35</v>
      </c>
      <c r="C963" s="225" t="s">
        <v>111</v>
      </c>
      <c r="D963" s="225"/>
      <c r="E963" s="225" t="s">
        <v>110</v>
      </c>
      <c r="F963" s="225"/>
      <c r="G963" s="225" t="s">
        <v>42</v>
      </c>
      <c r="H963" s="225"/>
      <c r="I963" s="225" t="s">
        <v>18</v>
      </c>
      <c r="J963" s="225"/>
      <c r="L963" s="29"/>
    </row>
    <row r="964" spans="2:15" ht="24.95" customHeight="1" x14ac:dyDescent="0.2">
      <c r="B964" s="211" t="s">
        <v>177</v>
      </c>
      <c r="C964" s="232">
        <v>6707</v>
      </c>
      <c r="D964" s="232"/>
      <c r="E964" s="232">
        <v>8388</v>
      </c>
      <c r="F964" s="232"/>
      <c r="G964" s="218">
        <v>15095</v>
      </c>
      <c r="H964" s="218"/>
      <c r="I964" s="234">
        <v>2.3451350499999999E-2</v>
      </c>
      <c r="J964" s="234"/>
    </row>
    <row r="965" spans="2:15" ht="24.95" customHeight="1" x14ac:dyDescent="0.2">
      <c r="B965" s="211" t="s">
        <v>156</v>
      </c>
      <c r="C965" s="221">
        <v>13076</v>
      </c>
      <c r="D965" s="221"/>
      <c r="E965" s="221">
        <v>11105</v>
      </c>
      <c r="F965" s="221"/>
      <c r="G965" s="218">
        <v>24181</v>
      </c>
      <c r="H965" s="218"/>
      <c r="I965" s="230">
        <v>3.5508142100000001E-2</v>
      </c>
      <c r="J965" s="230"/>
    </row>
    <row r="966" spans="2:15" ht="24.95" customHeight="1" x14ac:dyDescent="0.2">
      <c r="B966" s="75" t="s">
        <v>43</v>
      </c>
      <c r="C966" s="222">
        <f>(C965-C964)/C964</f>
        <v>0.94960489041300133</v>
      </c>
      <c r="D966" s="222"/>
      <c r="E966" s="222">
        <f>(E965-E964)/E964</f>
        <v>0.32391511683357177</v>
      </c>
      <c r="F966" s="222"/>
      <c r="G966" s="222">
        <f>(G965-G964)/G964</f>
        <v>0.6019211659489897</v>
      </c>
      <c r="H966" s="222"/>
      <c r="I966" s="222">
        <f>(I965-I964)/I964</f>
        <v>0.51411928707474663</v>
      </c>
      <c r="J966" s="222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1" t="s">
        <v>169</v>
      </c>
      <c r="C978" s="231"/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3" t="s">
        <v>13</v>
      </c>
      <c r="C980" s="233"/>
      <c r="D980" s="233"/>
      <c r="E980" s="233"/>
      <c r="F980" s="233"/>
      <c r="G980" s="233"/>
      <c r="H980" s="233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6" t="s">
        <v>62</v>
      </c>
      <c r="D981" s="226"/>
      <c r="E981" s="226" t="s">
        <v>109</v>
      </c>
      <c r="F981" s="226"/>
      <c r="G981" s="226" t="s">
        <v>0</v>
      </c>
      <c r="H981" s="226"/>
      <c r="I981" s="28"/>
      <c r="J981" s="28"/>
      <c r="K981" s="28"/>
      <c r="L981" s="28"/>
    </row>
    <row r="982" spans="2:15" ht="24.95" customHeight="1" x14ac:dyDescent="0.2">
      <c r="B982" s="211" t="s">
        <v>159</v>
      </c>
      <c r="C982" s="232">
        <v>9142</v>
      </c>
      <c r="D982" s="232"/>
      <c r="E982" s="232">
        <v>8339</v>
      </c>
      <c r="F982" s="232"/>
      <c r="G982" s="218">
        <v>17481</v>
      </c>
      <c r="H982" s="220"/>
      <c r="I982" s="28"/>
      <c r="J982" s="28"/>
      <c r="K982" s="28"/>
      <c r="L982" s="28"/>
    </row>
    <row r="983" spans="2:15" ht="24.95" customHeight="1" x14ac:dyDescent="0.2">
      <c r="B983" s="211" t="s">
        <v>160</v>
      </c>
      <c r="C983" s="221">
        <v>11053</v>
      </c>
      <c r="D983" s="221"/>
      <c r="E983" s="221">
        <v>11805</v>
      </c>
      <c r="F983" s="221"/>
      <c r="G983" s="218">
        <v>22858</v>
      </c>
      <c r="H983" s="220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3">
        <f>(C983-C982)/C982</f>
        <v>0.20903522205206737</v>
      </c>
      <c r="D984" s="223"/>
      <c r="E984" s="223">
        <f>(E983-E982)/E982</f>
        <v>0.41563736659071832</v>
      </c>
      <c r="F984" s="223"/>
      <c r="G984" s="223">
        <f>(G983-G982)/G982</f>
        <v>0.30759109890738517</v>
      </c>
      <c r="H984" s="223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4" t="s">
        <v>15</v>
      </c>
      <c r="C1006" s="224"/>
      <c r="D1006" s="224"/>
      <c r="E1006" s="224"/>
      <c r="F1006" s="224"/>
      <c r="G1006" s="224"/>
      <c r="H1006" s="224"/>
      <c r="I1006" s="224"/>
      <c r="J1006" s="224"/>
    </row>
    <row r="1007" spans="2:15" ht="24.95" customHeight="1" x14ac:dyDescent="0.2">
      <c r="B1007" s="97" t="s">
        <v>35</v>
      </c>
      <c r="C1007" s="225" t="s">
        <v>111</v>
      </c>
      <c r="D1007" s="225"/>
      <c r="E1007" s="225" t="s">
        <v>110</v>
      </c>
      <c r="F1007" s="225"/>
      <c r="G1007" s="225" t="s">
        <v>42</v>
      </c>
      <c r="H1007" s="225"/>
      <c r="I1007" s="225" t="s">
        <v>18</v>
      </c>
      <c r="J1007" s="225"/>
      <c r="L1007" s="29"/>
    </row>
    <row r="1008" spans="2:15" ht="24.95" customHeight="1" x14ac:dyDescent="0.2">
      <c r="B1008" s="211" t="s">
        <v>159</v>
      </c>
      <c r="C1008" s="232">
        <v>17612</v>
      </c>
      <c r="D1008" s="232"/>
      <c r="E1008" s="232">
        <v>11744</v>
      </c>
      <c r="F1008" s="232"/>
      <c r="G1008" s="218">
        <v>29356</v>
      </c>
      <c r="H1008" s="218"/>
      <c r="I1008" s="234">
        <v>2.5479348172273E-2</v>
      </c>
      <c r="J1008" s="234"/>
    </row>
    <row r="1009" spans="2:15" ht="24.95" customHeight="1" x14ac:dyDescent="0.2">
      <c r="B1009" s="211" t="s">
        <v>160</v>
      </c>
      <c r="C1009" s="221">
        <v>21584</v>
      </c>
      <c r="D1009" s="221"/>
      <c r="E1009" s="221">
        <v>18111</v>
      </c>
      <c r="F1009" s="221"/>
      <c r="G1009" s="218">
        <v>39695</v>
      </c>
      <c r="H1009" s="218"/>
      <c r="I1009" s="230">
        <v>2.7781771514349001E-2</v>
      </c>
      <c r="J1009" s="230"/>
    </row>
    <row r="1010" spans="2:15" ht="24.95" customHeight="1" x14ac:dyDescent="0.2">
      <c r="B1010" s="75" t="s">
        <v>43</v>
      </c>
      <c r="C1010" s="222">
        <f>(C1009-C1008)/C1008</f>
        <v>0.22552804905746082</v>
      </c>
      <c r="D1010" s="222"/>
      <c r="E1010" s="222">
        <f>(E1009-E1008)/E1008</f>
        <v>0.54214918256130795</v>
      </c>
      <c r="F1010" s="222"/>
      <c r="G1010" s="222">
        <f>(G1009-G1008)/G1008</f>
        <v>0.35219375936776126</v>
      </c>
      <c r="H1010" s="222"/>
      <c r="I1010" s="222">
        <f>(I1009-I1008)/I1008</f>
        <v>9.036429529156996E-2</v>
      </c>
      <c r="J1010" s="222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35" t="s">
        <v>120</v>
      </c>
      <c r="C1040" s="235"/>
      <c r="D1040" s="235"/>
      <c r="E1040" s="235"/>
      <c r="F1040" s="235"/>
      <c r="G1040" s="235"/>
      <c r="H1040" s="235"/>
      <c r="I1040" s="235"/>
      <c r="J1040" s="235"/>
      <c r="K1040" s="235"/>
      <c r="L1040" s="235"/>
      <c r="M1040" s="235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35" t="s">
        <v>116</v>
      </c>
      <c r="C1042" s="235"/>
      <c r="D1042" s="235"/>
      <c r="E1042" s="235"/>
      <c r="F1042" s="235"/>
      <c r="G1042" s="235"/>
      <c r="H1042" s="235"/>
      <c r="I1042" s="235"/>
      <c r="J1042" s="235"/>
      <c r="K1042" s="235"/>
      <c r="L1042" s="235"/>
      <c r="M1042" s="235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49" t="s">
        <v>58</v>
      </c>
      <c r="C1044" s="249"/>
      <c r="D1044" s="249"/>
      <c r="E1044" s="249"/>
      <c r="F1044" s="249"/>
      <c r="G1044" s="249"/>
      <c r="H1044" s="249"/>
      <c r="I1044" s="249"/>
      <c r="J1044" s="249"/>
    </row>
    <row r="1045" spans="2:13" ht="24.95" customHeight="1" x14ac:dyDescent="0.2">
      <c r="B1045" s="228" t="s">
        <v>36</v>
      </c>
      <c r="C1045" s="248" t="s">
        <v>47</v>
      </c>
      <c r="D1045" s="248"/>
      <c r="E1045" s="248"/>
      <c r="F1045" s="248" t="s">
        <v>48</v>
      </c>
      <c r="G1045" s="248"/>
      <c r="H1045" s="248"/>
      <c r="I1045" s="93" t="s">
        <v>52</v>
      </c>
      <c r="J1045" s="95" t="s">
        <v>53</v>
      </c>
      <c r="M1045" s="2"/>
    </row>
    <row r="1046" spans="2:13" ht="24.95" customHeight="1" x14ac:dyDescent="0.2">
      <c r="B1046" s="229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6" t="s">
        <v>113</v>
      </c>
      <c r="C1047" s="185">
        <v>414</v>
      </c>
      <c r="D1047" s="185">
        <v>21</v>
      </c>
      <c r="E1047" s="186">
        <v>435</v>
      </c>
      <c r="F1047" s="185">
        <v>817</v>
      </c>
      <c r="G1047" s="185">
        <v>24</v>
      </c>
      <c r="H1047" s="187">
        <v>841</v>
      </c>
      <c r="I1047" s="188">
        <v>4.6548519400000002E-2</v>
      </c>
      <c r="J1047" s="189">
        <v>1.9333333333333</v>
      </c>
      <c r="K1047" s="35"/>
      <c r="M1047" s="2"/>
    </row>
    <row r="1048" spans="2:13" ht="24.95" customHeight="1" x14ac:dyDescent="0.2">
      <c r="B1048" s="176" t="s">
        <v>5</v>
      </c>
      <c r="C1048" s="185">
        <v>2194</v>
      </c>
      <c r="D1048" s="185">
        <v>684</v>
      </c>
      <c r="E1048" s="186">
        <v>2878</v>
      </c>
      <c r="F1048" s="185">
        <v>4001</v>
      </c>
      <c r="G1048" s="185">
        <v>684</v>
      </c>
      <c r="H1048" s="187">
        <v>4685</v>
      </c>
      <c r="I1048" s="188">
        <v>0.104799143</v>
      </c>
      <c r="J1048" s="189">
        <v>1.6278665740097</v>
      </c>
      <c r="K1048" s="35"/>
      <c r="M1048" s="2"/>
    </row>
    <row r="1049" spans="2:13" ht="24.95" customHeight="1" x14ac:dyDescent="0.2">
      <c r="B1049" s="176" t="s">
        <v>22</v>
      </c>
      <c r="C1049" s="185">
        <v>2897</v>
      </c>
      <c r="D1049" s="185">
        <v>867</v>
      </c>
      <c r="E1049" s="186">
        <v>3764</v>
      </c>
      <c r="F1049" s="185">
        <v>4214</v>
      </c>
      <c r="G1049" s="185">
        <v>957</v>
      </c>
      <c r="H1049" s="187">
        <v>5171</v>
      </c>
      <c r="I1049" s="188">
        <v>8.8713185200000003E-2</v>
      </c>
      <c r="J1049" s="189">
        <v>1.3738044633369</v>
      </c>
      <c r="K1049" s="35"/>
      <c r="M1049" s="2"/>
    </row>
    <row r="1050" spans="2:13" ht="24.95" customHeight="1" x14ac:dyDescent="0.2">
      <c r="B1050" s="176" t="s">
        <v>7</v>
      </c>
      <c r="C1050" s="185">
        <v>177</v>
      </c>
      <c r="D1050" s="185">
        <v>456</v>
      </c>
      <c r="E1050" s="186">
        <v>633</v>
      </c>
      <c r="F1050" s="185">
        <v>214</v>
      </c>
      <c r="G1050" s="185">
        <v>465</v>
      </c>
      <c r="H1050" s="187">
        <v>679</v>
      </c>
      <c r="I1050" s="188">
        <v>4.6145715599999998E-2</v>
      </c>
      <c r="J1050" s="189">
        <v>1.0726698262243</v>
      </c>
      <c r="K1050" s="35"/>
      <c r="M1050" s="2"/>
    </row>
    <row r="1051" spans="2:13" ht="24.95" customHeight="1" x14ac:dyDescent="0.2">
      <c r="B1051" s="176" t="s">
        <v>8</v>
      </c>
      <c r="C1051" s="185">
        <v>592</v>
      </c>
      <c r="D1051" s="185">
        <v>90</v>
      </c>
      <c r="E1051" s="186">
        <v>682</v>
      </c>
      <c r="F1051" s="185">
        <v>1184</v>
      </c>
      <c r="G1051" s="185">
        <v>180</v>
      </c>
      <c r="H1051" s="187">
        <v>1364</v>
      </c>
      <c r="I1051" s="188">
        <v>0.1241465232</v>
      </c>
      <c r="J1051" s="189">
        <v>2</v>
      </c>
      <c r="K1051" s="35"/>
      <c r="M1051" s="2"/>
    </row>
    <row r="1052" spans="2:13" ht="24.95" customHeight="1" x14ac:dyDescent="0.2">
      <c r="B1052" s="176" t="s">
        <v>9</v>
      </c>
      <c r="C1052" s="185">
        <v>2197</v>
      </c>
      <c r="D1052" s="185">
        <v>7</v>
      </c>
      <c r="E1052" s="186">
        <v>2204</v>
      </c>
      <c r="F1052" s="185">
        <v>4768</v>
      </c>
      <c r="G1052" s="185">
        <v>10</v>
      </c>
      <c r="H1052" s="187">
        <v>4778</v>
      </c>
      <c r="I1052" s="188">
        <v>0.11959997009999999</v>
      </c>
      <c r="J1052" s="189">
        <v>2.1678765880217998</v>
      </c>
      <c r="K1052" s="35"/>
      <c r="M1052" s="2"/>
    </row>
    <row r="1053" spans="2:13" ht="24.95" customHeight="1" x14ac:dyDescent="0.2">
      <c r="B1053" s="176" t="s">
        <v>10</v>
      </c>
      <c r="C1053" s="185">
        <v>343</v>
      </c>
      <c r="D1053" s="185">
        <v>0</v>
      </c>
      <c r="E1053" s="186">
        <v>343</v>
      </c>
      <c r="F1053" s="185">
        <v>531</v>
      </c>
      <c r="G1053" s="185">
        <v>0</v>
      </c>
      <c r="H1053" s="187">
        <v>531</v>
      </c>
      <c r="I1053" s="188">
        <v>5.17155605E-2</v>
      </c>
      <c r="J1053" s="189">
        <v>1.5481049562682001</v>
      </c>
      <c r="K1053" s="35"/>
      <c r="M1053" s="2"/>
    </row>
    <row r="1054" spans="2:13" ht="24.95" customHeight="1" x14ac:dyDescent="0.2">
      <c r="B1054" s="176" t="s">
        <v>11</v>
      </c>
      <c r="C1054" s="185">
        <v>878</v>
      </c>
      <c r="D1054" s="185">
        <v>118</v>
      </c>
      <c r="E1054" s="186">
        <v>996</v>
      </c>
      <c r="F1054" s="185">
        <v>1809</v>
      </c>
      <c r="G1054" s="185">
        <v>240</v>
      </c>
      <c r="H1054" s="187">
        <v>2049</v>
      </c>
      <c r="I1054" s="188">
        <v>0.1157417437</v>
      </c>
      <c r="J1054" s="189">
        <v>2.0572289156627002</v>
      </c>
      <c r="K1054" s="35"/>
      <c r="M1054" s="36"/>
    </row>
    <row r="1055" spans="2:13" ht="24.95" customHeight="1" x14ac:dyDescent="0.2">
      <c r="B1055" s="176" t="s">
        <v>12</v>
      </c>
      <c r="C1055" s="185">
        <v>84</v>
      </c>
      <c r="D1055" s="185">
        <v>210</v>
      </c>
      <c r="E1055" s="186">
        <v>294</v>
      </c>
      <c r="F1055" s="185">
        <v>84</v>
      </c>
      <c r="G1055" s="185">
        <v>210</v>
      </c>
      <c r="H1055" s="187">
        <v>294</v>
      </c>
      <c r="I1055" s="188">
        <v>7.4146627600000001E-2</v>
      </c>
      <c r="J1055" s="189">
        <v>1</v>
      </c>
      <c r="K1055" s="35"/>
      <c r="M1055" s="36"/>
    </row>
    <row r="1056" spans="2:13" ht="24.95" customHeight="1" x14ac:dyDescent="0.2">
      <c r="B1056" s="177" t="s">
        <v>14</v>
      </c>
      <c r="C1056" s="190">
        <v>9776</v>
      </c>
      <c r="D1056" s="190">
        <v>2453</v>
      </c>
      <c r="E1056" s="191">
        <v>12229</v>
      </c>
      <c r="F1056" s="190">
        <v>17622</v>
      </c>
      <c r="G1056" s="190">
        <v>2770</v>
      </c>
      <c r="H1056" s="192">
        <v>20392</v>
      </c>
      <c r="I1056" s="193">
        <v>9.3264124800000001E-2</v>
      </c>
      <c r="J1056" s="194">
        <v>1.6675116526289999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7" t="s">
        <v>170</v>
      </c>
      <c r="C1070" s="237"/>
      <c r="D1070" s="237"/>
      <c r="E1070" s="237"/>
      <c r="F1070" s="237"/>
      <c r="G1070" s="237"/>
      <c r="H1070" s="237"/>
      <c r="I1070" s="237"/>
      <c r="J1070" s="237"/>
      <c r="K1070" s="237"/>
      <c r="L1070" s="237"/>
      <c r="M1070" s="237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3" t="s">
        <v>13</v>
      </c>
      <c r="C1072" s="233"/>
      <c r="D1072" s="233"/>
      <c r="E1072" s="233"/>
      <c r="F1072" s="233"/>
      <c r="G1072" s="233"/>
      <c r="H1072" s="233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6" t="s">
        <v>62</v>
      </c>
      <c r="D1073" s="226"/>
      <c r="E1073" s="226" t="s">
        <v>63</v>
      </c>
      <c r="F1073" s="226"/>
      <c r="G1073" s="226" t="s">
        <v>0</v>
      </c>
      <c r="H1073" s="226"/>
      <c r="I1073" s="28"/>
      <c r="J1073" s="28"/>
      <c r="K1073" s="28"/>
      <c r="L1073" s="28"/>
    </row>
    <row r="1074" spans="2:12" ht="24.95" customHeight="1" x14ac:dyDescent="0.2">
      <c r="B1074" s="211" t="s">
        <v>177</v>
      </c>
      <c r="C1074" s="232">
        <v>6470</v>
      </c>
      <c r="D1074" s="232"/>
      <c r="E1074" s="232">
        <v>1029</v>
      </c>
      <c r="F1074" s="232"/>
      <c r="G1074" s="218">
        <v>7499</v>
      </c>
      <c r="H1074" s="220"/>
      <c r="I1074" s="28"/>
      <c r="J1074" s="28"/>
      <c r="K1074" s="28"/>
      <c r="L1074" s="28"/>
    </row>
    <row r="1075" spans="2:12" ht="24.95" customHeight="1" x14ac:dyDescent="0.2">
      <c r="B1075" s="211" t="s">
        <v>156</v>
      </c>
      <c r="C1075" s="221">
        <v>9776</v>
      </c>
      <c r="D1075" s="221"/>
      <c r="E1075" s="221">
        <v>2453</v>
      </c>
      <c r="F1075" s="221"/>
      <c r="G1075" s="218">
        <v>12229</v>
      </c>
      <c r="H1075" s="220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3">
        <f>(C1075-C1074)/C1074</f>
        <v>0.51097372488408033</v>
      </c>
      <c r="D1076" s="223"/>
      <c r="E1076" s="223">
        <f>(E1075-E1074)/E1074</f>
        <v>1.3838678328474248</v>
      </c>
      <c r="F1076" s="223"/>
      <c r="G1076" s="223">
        <f>(G1075-G1074)/G1074</f>
        <v>0.63075076676890252</v>
      </c>
      <c r="H1076" s="223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4" t="s">
        <v>15</v>
      </c>
      <c r="C1087" s="224"/>
      <c r="D1087" s="224"/>
      <c r="E1087" s="224"/>
      <c r="F1087" s="224"/>
      <c r="G1087" s="224"/>
      <c r="H1087" s="224"/>
      <c r="I1087" s="224"/>
      <c r="J1087" s="224"/>
    </row>
    <row r="1088" spans="2:12" ht="24.95" customHeight="1" x14ac:dyDescent="0.2">
      <c r="B1088" s="97" t="s">
        <v>35</v>
      </c>
      <c r="C1088" s="225" t="s">
        <v>64</v>
      </c>
      <c r="D1088" s="225"/>
      <c r="E1088" s="225" t="s">
        <v>65</v>
      </c>
      <c r="F1088" s="225"/>
      <c r="G1088" s="225" t="s">
        <v>1</v>
      </c>
      <c r="H1088" s="225"/>
      <c r="I1088" s="225" t="s">
        <v>18</v>
      </c>
      <c r="J1088" s="225"/>
      <c r="L1088" s="29"/>
    </row>
    <row r="1089" spans="2:13" ht="24.95" customHeight="1" x14ac:dyDescent="0.2">
      <c r="B1089" s="211" t="s">
        <v>177</v>
      </c>
      <c r="C1089" s="217">
        <v>16564</v>
      </c>
      <c r="D1089" s="217"/>
      <c r="E1089" s="217">
        <v>1136</v>
      </c>
      <c r="F1089" s="217"/>
      <c r="G1089" s="218">
        <v>17700</v>
      </c>
      <c r="H1089" s="218"/>
      <c r="I1089" s="219">
        <v>0.1079472502</v>
      </c>
      <c r="J1089" s="220"/>
    </row>
    <row r="1090" spans="2:13" ht="24.95" customHeight="1" x14ac:dyDescent="0.2">
      <c r="B1090" s="211" t="s">
        <v>156</v>
      </c>
      <c r="C1090" s="217">
        <v>17622</v>
      </c>
      <c r="D1090" s="217"/>
      <c r="E1090" s="217">
        <v>2770</v>
      </c>
      <c r="F1090" s="217"/>
      <c r="G1090" s="218">
        <v>20392</v>
      </c>
      <c r="H1090" s="218"/>
      <c r="I1090" s="219">
        <v>9.3264124800000001E-2</v>
      </c>
      <c r="J1090" s="220"/>
    </row>
    <row r="1091" spans="2:13" ht="24.95" customHeight="1" x14ac:dyDescent="0.2">
      <c r="B1091" s="75" t="s">
        <v>43</v>
      </c>
      <c r="C1091" s="222">
        <f>(C1090-C1089)/C1089</f>
        <v>6.3873460516783387E-2</v>
      </c>
      <c r="D1091" s="222"/>
      <c r="E1091" s="222">
        <f>(E1090-E1089)/E1089</f>
        <v>1.4383802816901408</v>
      </c>
      <c r="F1091" s="222"/>
      <c r="G1091" s="222">
        <f>(G1090-G1089)/G1089</f>
        <v>0.15209039548022599</v>
      </c>
      <c r="H1091" s="222"/>
      <c r="I1091" s="222">
        <f>(I1090-I1089)/I1089</f>
        <v>-0.13602130089275768</v>
      </c>
      <c r="J1091" s="222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1" t="s">
        <v>171</v>
      </c>
      <c r="C1103" s="231"/>
      <c r="D1103" s="231"/>
      <c r="E1103" s="231"/>
      <c r="F1103" s="231"/>
      <c r="G1103" s="231"/>
      <c r="H1103" s="231"/>
      <c r="I1103" s="231"/>
      <c r="J1103" s="231"/>
      <c r="K1103" s="231"/>
      <c r="L1103" s="231"/>
      <c r="M1103" s="231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3" t="s">
        <v>13</v>
      </c>
      <c r="C1105" s="233"/>
      <c r="D1105" s="233"/>
      <c r="E1105" s="233"/>
      <c r="F1105" s="233"/>
      <c r="G1105" s="233"/>
      <c r="H1105" s="233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6" t="s">
        <v>62</v>
      </c>
      <c r="D1106" s="226"/>
      <c r="E1106" s="226" t="s">
        <v>109</v>
      </c>
      <c r="F1106" s="226"/>
      <c r="G1106" s="226" t="s">
        <v>0</v>
      </c>
      <c r="H1106" s="226"/>
      <c r="I1106" s="28"/>
      <c r="J1106" s="28"/>
      <c r="K1106" s="28"/>
      <c r="L1106" s="28"/>
    </row>
    <row r="1107" spans="2:15" ht="24.95" customHeight="1" x14ac:dyDescent="0.2">
      <c r="B1107" s="211" t="s">
        <v>159</v>
      </c>
      <c r="C1107" s="217">
        <v>11106</v>
      </c>
      <c r="D1107" s="217"/>
      <c r="E1107" s="217">
        <v>2178</v>
      </c>
      <c r="F1107" s="217"/>
      <c r="G1107" s="218">
        <v>13284</v>
      </c>
      <c r="H1107" s="220"/>
      <c r="I1107" s="28"/>
      <c r="J1107" s="28"/>
      <c r="K1107" s="28"/>
      <c r="L1107" s="28"/>
    </row>
    <row r="1108" spans="2:15" ht="24.95" customHeight="1" x14ac:dyDescent="0.2">
      <c r="B1108" s="211" t="s">
        <v>160</v>
      </c>
      <c r="C1108" s="221">
        <v>18060</v>
      </c>
      <c r="D1108" s="221"/>
      <c r="E1108" s="221">
        <v>5181</v>
      </c>
      <c r="F1108" s="221"/>
      <c r="G1108" s="218">
        <v>23241</v>
      </c>
      <c r="H1108" s="220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3">
        <f>(C1108-C1107)/C1107</f>
        <v>0.62614802809292269</v>
      </c>
      <c r="D1109" s="223"/>
      <c r="E1109" s="223">
        <f>(E1108-E1107)/E1107</f>
        <v>1.3787878787878789</v>
      </c>
      <c r="F1109" s="223"/>
      <c r="G1109" s="223">
        <f>(G1108-G1107)/G1107</f>
        <v>0.74954832881662148</v>
      </c>
      <c r="H1109" s="223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4" t="s">
        <v>15</v>
      </c>
      <c r="C1131" s="224"/>
      <c r="D1131" s="224"/>
      <c r="E1131" s="224"/>
      <c r="F1131" s="224"/>
      <c r="G1131" s="224"/>
      <c r="H1131" s="224"/>
      <c r="I1131" s="224"/>
      <c r="J1131" s="224"/>
    </row>
    <row r="1132" spans="2:15" ht="24.95" customHeight="1" x14ac:dyDescent="0.2">
      <c r="B1132" s="97" t="s">
        <v>35</v>
      </c>
      <c r="C1132" s="225" t="s">
        <v>111</v>
      </c>
      <c r="D1132" s="225"/>
      <c r="E1132" s="225" t="s">
        <v>110</v>
      </c>
      <c r="F1132" s="225"/>
      <c r="G1132" s="225" t="s">
        <v>42</v>
      </c>
      <c r="H1132" s="225"/>
      <c r="I1132" s="225" t="s">
        <v>18</v>
      </c>
      <c r="J1132" s="225"/>
      <c r="L1132" s="29"/>
    </row>
    <row r="1133" spans="2:15" ht="24.95" customHeight="1" x14ac:dyDescent="0.2">
      <c r="B1133" s="211" t="s">
        <v>159</v>
      </c>
      <c r="C1133" s="217">
        <v>25003</v>
      </c>
      <c r="D1133" s="217"/>
      <c r="E1133" s="217">
        <v>2985</v>
      </c>
      <c r="F1133" s="217"/>
      <c r="G1133" s="218">
        <v>27988</v>
      </c>
      <c r="H1133" s="218"/>
      <c r="I1133" s="219">
        <v>8.3446613600597006E-2</v>
      </c>
      <c r="J1133" s="220"/>
    </row>
    <row r="1134" spans="2:15" ht="24.95" customHeight="1" x14ac:dyDescent="0.2">
      <c r="B1134" s="211" t="s">
        <v>160</v>
      </c>
      <c r="C1134" s="221">
        <v>33118</v>
      </c>
      <c r="D1134" s="221"/>
      <c r="E1134" s="221">
        <v>6015</v>
      </c>
      <c r="F1134" s="221"/>
      <c r="G1134" s="218">
        <v>39133</v>
      </c>
      <c r="H1134" s="218"/>
      <c r="I1134" s="230">
        <v>7.0006456298241995E-2</v>
      </c>
      <c r="J1134" s="230"/>
    </row>
    <row r="1135" spans="2:15" ht="24.95" customHeight="1" x14ac:dyDescent="0.2">
      <c r="B1135" s="75" t="s">
        <v>43</v>
      </c>
      <c r="C1135" s="222">
        <f>(C1134-C1133)/C1133</f>
        <v>0.32456105267367918</v>
      </c>
      <c r="D1135" s="222"/>
      <c r="E1135" s="222">
        <f>(E1134-E1133)/E1133</f>
        <v>1.0150753768844221</v>
      </c>
      <c r="F1135" s="222"/>
      <c r="G1135" s="222">
        <f>(G1134-G1133)/G1133</f>
        <v>0.39820637416035443</v>
      </c>
      <c r="H1135" s="222"/>
      <c r="I1135" s="222">
        <f>(I1134-I1133)/I1133</f>
        <v>-0.16106294458735057</v>
      </c>
      <c r="J1135" s="222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35" t="s">
        <v>121</v>
      </c>
      <c r="C1165" s="235"/>
      <c r="D1165" s="235"/>
      <c r="E1165" s="235"/>
      <c r="F1165" s="235"/>
      <c r="G1165" s="235"/>
      <c r="H1165" s="235"/>
      <c r="I1165" s="235"/>
      <c r="J1165" s="235"/>
      <c r="K1165" s="235"/>
      <c r="L1165" s="235"/>
      <c r="M1165" s="235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35" t="s">
        <v>95</v>
      </c>
      <c r="C1167" s="235"/>
      <c r="D1167" s="235"/>
      <c r="E1167" s="235"/>
      <c r="F1167" s="235"/>
      <c r="G1167" s="235"/>
      <c r="H1167" s="235"/>
      <c r="I1167" s="235"/>
      <c r="J1167" s="235"/>
      <c r="K1167" s="235"/>
      <c r="L1167" s="235"/>
      <c r="M1167" s="235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49" t="s">
        <v>93</v>
      </c>
      <c r="C1169" s="249"/>
      <c r="D1169" s="249"/>
      <c r="E1169" s="249"/>
      <c r="F1169" s="249"/>
      <c r="G1169" s="249"/>
      <c r="H1169" s="249"/>
      <c r="I1169" s="249"/>
      <c r="J1169" s="249"/>
    </row>
    <row r="1170" spans="2:14" ht="24.95" customHeight="1" x14ac:dyDescent="0.2">
      <c r="B1170" s="228" t="s">
        <v>36</v>
      </c>
      <c r="C1170" s="248" t="s">
        <v>47</v>
      </c>
      <c r="D1170" s="248"/>
      <c r="E1170" s="248"/>
      <c r="F1170" s="248" t="s">
        <v>48</v>
      </c>
      <c r="G1170" s="248"/>
      <c r="H1170" s="248"/>
      <c r="I1170" s="93" t="s">
        <v>52</v>
      </c>
      <c r="J1170" s="95" t="s">
        <v>53</v>
      </c>
      <c r="M1170" s="2"/>
    </row>
    <row r="1171" spans="2:14" ht="24.95" customHeight="1" x14ac:dyDescent="0.2">
      <c r="B1171" s="229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6" t="s">
        <v>113</v>
      </c>
      <c r="C1172" s="185">
        <v>4924</v>
      </c>
      <c r="D1172" s="185">
        <v>53</v>
      </c>
      <c r="E1172" s="186">
        <v>4977</v>
      </c>
      <c r="F1172" s="185">
        <v>7607</v>
      </c>
      <c r="G1172" s="185">
        <v>53</v>
      </c>
      <c r="H1172" s="187">
        <v>7660</v>
      </c>
      <c r="I1172" s="188">
        <v>6.4333911499999993E-2</v>
      </c>
      <c r="J1172" s="189">
        <v>1.5390797669278999</v>
      </c>
      <c r="K1172" s="35"/>
      <c r="M1172" s="2"/>
    </row>
    <row r="1173" spans="2:14" ht="24.95" customHeight="1" x14ac:dyDescent="0.2">
      <c r="B1173" s="176" t="s">
        <v>5</v>
      </c>
      <c r="C1173" s="185">
        <v>3940</v>
      </c>
      <c r="D1173" s="185">
        <v>824</v>
      </c>
      <c r="E1173" s="186">
        <v>4764</v>
      </c>
      <c r="F1173" s="185">
        <v>6187</v>
      </c>
      <c r="G1173" s="185">
        <v>1834</v>
      </c>
      <c r="H1173" s="187">
        <v>8021</v>
      </c>
      <c r="I1173" s="188">
        <v>0.1765194054</v>
      </c>
      <c r="J1173" s="189">
        <v>1.6836691855584001</v>
      </c>
      <c r="K1173" s="35"/>
      <c r="M1173" s="2"/>
    </row>
    <row r="1174" spans="2:14" ht="24.95" customHeight="1" x14ac:dyDescent="0.2">
      <c r="B1174" s="176" t="s">
        <v>22</v>
      </c>
      <c r="C1174" s="185">
        <v>3492</v>
      </c>
      <c r="D1174" s="185">
        <v>311</v>
      </c>
      <c r="E1174" s="186">
        <v>3803</v>
      </c>
      <c r="F1174" s="185">
        <v>5927</v>
      </c>
      <c r="G1174" s="185">
        <v>923</v>
      </c>
      <c r="H1174" s="187">
        <v>6850</v>
      </c>
      <c r="I1174" s="188">
        <v>0.1065001787</v>
      </c>
      <c r="J1174" s="189">
        <v>1.8012095713909999</v>
      </c>
      <c r="K1174" s="35"/>
      <c r="M1174" s="2"/>
    </row>
    <row r="1175" spans="2:14" ht="24.95" customHeight="1" x14ac:dyDescent="0.2">
      <c r="B1175" s="176" t="s">
        <v>7</v>
      </c>
      <c r="C1175" s="185">
        <v>277</v>
      </c>
      <c r="D1175" s="185">
        <v>0</v>
      </c>
      <c r="E1175" s="186">
        <v>277</v>
      </c>
      <c r="F1175" s="185">
        <v>928</v>
      </c>
      <c r="G1175" s="185">
        <v>0</v>
      </c>
      <c r="H1175" s="187">
        <v>928</v>
      </c>
      <c r="I1175" s="188">
        <v>0.1010256116</v>
      </c>
      <c r="J1175" s="189">
        <v>3.3501805054151998</v>
      </c>
      <c r="K1175" s="35"/>
      <c r="M1175" s="2"/>
    </row>
    <row r="1176" spans="2:14" ht="24.95" customHeight="1" x14ac:dyDescent="0.2">
      <c r="B1176" s="176" t="s">
        <v>8</v>
      </c>
      <c r="C1176" s="185">
        <v>3315</v>
      </c>
      <c r="D1176" s="185">
        <v>1009</v>
      </c>
      <c r="E1176" s="186">
        <v>4324</v>
      </c>
      <c r="F1176" s="185">
        <v>7584</v>
      </c>
      <c r="G1176" s="185">
        <v>3029</v>
      </c>
      <c r="H1176" s="187">
        <v>10613</v>
      </c>
      <c r="I1176" s="188">
        <v>0.2269935512</v>
      </c>
      <c r="J1176" s="189">
        <v>2.454440333025</v>
      </c>
      <c r="K1176" s="35"/>
      <c r="M1176" s="2"/>
    </row>
    <row r="1177" spans="2:14" ht="24.95" customHeight="1" x14ac:dyDescent="0.2">
      <c r="B1177" s="176" t="s">
        <v>9</v>
      </c>
      <c r="C1177" s="185">
        <v>3642</v>
      </c>
      <c r="D1177" s="185">
        <v>63</v>
      </c>
      <c r="E1177" s="186">
        <v>3705</v>
      </c>
      <c r="F1177" s="185">
        <v>7543</v>
      </c>
      <c r="G1177" s="185">
        <v>87</v>
      </c>
      <c r="H1177" s="187">
        <v>7630</v>
      </c>
      <c r="I1177" s="188">
        <v>9.1546805499999995E-2</v>
      </c>
      <c r="J1177" s="189">
        <v>2.059379217274</v>
      </c>
      <c r="K1177" s="35"/>
      <c r="M1177" s="2"/>
    </row>
    <row r="1178" spans="2:14" ht="24.95" customHeight="1" x14ac:dyDescent="0.2">
      <c r="B1178" s="176" t="s">
        <v>10</v>
      </c>
      <c r="C1178" s="185">
        <v>970</v>
      </c>
      <c r="D1178" s="185">
        <v>113</v>
      </c>
      <c r="E1178" s="186">
        <v>1083</v>
      </c>
      <c r="F1178" s="185">
        <v>2030</v>
      </c>
      <c r="G1178" s="185">
        <v>226</v>
      </c>
      <c r="H1178" s="187">
        <v>2256</v>
      </c>
      <c r="I1178" s="188">
        <v>9.3107422100000004E-2</v>
      </c>
      <c r="J1178" s="189">
        <v>2.0831024930747999</v>
      </c>
      <c r="K1178" s="35"/>
      <c r="M1178" s="2"/>
    </row>
    <row r="1179" spans="2:14" ht="24.95" customHeight="1" x14ac:dyDescent="0.2">
      <c r="B1179" s="176" t="s">
        <v>11</v>
      </c>
      <c r="C1179" s="185">
        <v>1875</v>
      </c>
      <c r="D1179" s="185">
        <v>499</v>
      </c>
      <c r="E1179" s="186">
        <v>2374</v>
      </c>
      <c r="F1179" s="185">
        <v>3506</v>
      </c>
      <c r="G1179" s="185">
        <v>1497</v>
      </c>
      <c r="H1179" s="187">
        <v>5003</v>
      </c>
      <c r="I1179" s="188">
        <v>0.1728481543</v>
      </c>
      <c r="J1179" s="189">
        <v>2.1074136478517</v>
      </c>
      <c r="K1179" s="35"/>
      <c r="M1179" s="36"/>
    </row>
    <row r="1180" spans="2:14" ht="24.95" customHeight="1" x14ac:dyDescent="0.2">
      <c r="B1180" s="176" t="s">
        <v>12</v>
      </c>
      <c r="C1180" s="185">
        <v>1170</v>
      </c>
      <c r="D1180" s="185">
        <v>187</v>
      </c>
      <c r="E1180" s="186">
        <v>1357</v>
      </c>
      <c r="F1180" s="185">
        <v>2521</v>
      </c>
      <c r="G1180" s="185">
        <v>421</v>
      </c>
      <c r="H1180" s="187">
        <v>2942</v>
      </c>
      <c r="I1180" s="188">
        <v>7.2056222200000006E-2</v>
      </c>
      <c r="J1180" s="189">
        <v>2.1680176860721998</v>
      </c>
      <c r="K1180" s="35"/>
      <c r="M1180" s="36"/>
    </row>
    <row r="1181" spans="2:14" ht="24.95" customHeight="1" x14ac:dyDescent="0.2">
      <c r="B1181" s="177" t="s">
        <v>14</v>
      </c>
      <c r="C1181" s="190">
        <v>23605</v>
      </c>
      <c r="D1181" s="190">
        <v>3059</v>
      </c>
      <c r="E1181" s="191">
        <v>26664</v>
      </c>
      <c r="F1181" s="190">
        <v>43833</v>
      </c>
      <c r="G1181" s="190">
        <v>8070</v>
      </c>
      <c r="H1181" s="192">
        <v>51903</v>
      </c>
      <c r="I1181" s="193">
        <v>0.1123162607</v>
      </c>
      <c r="J1181" s="194">
        <v>1.9465571557156001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7" t="s">
        <v>172</v>
      </c>
      <c r="C1195" s="237"/>
      <c r="D1195" s="237"/>
      <c r="E1195" s="237"/>
      <c r="F1195" s="237"/>
      <c r="G1195" s="237"/>
      <c r="H1195" s="237"/>
      <c r="I1195" s="237"/>
      <c r="J1195" s="237"/>
      <c r="K1195" s="237"/>
      <c r="L1195" s="237"/>
      <c r="M1195" s="237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3" t="s">
        <v>13</v>
      </c>
      <c r="C1197" s="233"/>
      <c r="D1197" s="233"/>
      <c r="E1197" s="233"/>
      <c r="F1197" s="233"/>
      <c r="G1197" s="233"/>
      <c r="H1197" s="233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6" t="s">
        <v>62</v>
      </c>
      <c r="D1198" s="226"/>
      <c r="E1198" s="226" t="s">
        <v>63</v>
      </c>
      <c r="F1198" s="226"/>
      <c r="G1198" s="226" t="s">
        <v>0</v>
      </c>
      <c r="H1198" s="226"/>
      <c r="I1198" s="28"/>
      <c r="J1198" s="28"/>
      <c r="K1198" s="28"/>
      <c r="L1198" s="28"/>
    </row>
    <row r="1199" spans="2:13" ht="24.95" customHeight="1" x14ac:dyDescent="0.2">
      <c r="B1199" s="211" t="s">
        <v>177</v>
      </c>
      <c r="C1199" s="232">
        <v>18988</v>
      </c>
      <c r="D1199" s="232"/>
      <c r="E1199" s="232">
        <v>3401</v>
      </c>
      <c r="F1199" s="232"/>
      <c r="G1199" s="218">
        <v>22389</v>
      </c>
      <c r="H1199" s="220"/>
      <c r="I1199" s="28"/>
      <c r="J1199" s="28"/>
      <c r="K1199" s="28"/>
      <c r="L1199" s="28"/>
    </row>
    <row r="1200" spans="2:13" ht="24.95" customHeight="1" x14ac:dyDescent="0.2">
      <c r="B1200" s="211" t="s">
        <v>156</v>
      </c>
      <c r="C1200" s="221">
        <v>23605</v>
      </c>
      <c r="D1200" s="221"/>
      <c r="E1200" s="221">
        <v>3059</v>
      </c>
      <c r="F1200" s="221"/>
      <c r="G1200" s="218">
        <v>26664</v>
      </c>
      <c r="H1200" s="220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3">
        <f>(C1200-C1199)/C1199</f>
        <v>0.24315357067621657</v>
      </c>
      <c r="D1201" s="223"/>
      <c r="E1201" s="223">
        <f>(E1200-E1199)/E1199</f>
        <v>-0.1005586592178771</v>
      </c>
      <c r="F1201" s="223"/>
      <c r="G1201" s="223">
        <f>(G1200-G1199)/G1199</f>
        <v>0.19094198043682165</v>
      </c>
      <c r="H1201" s="223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4" t="s">
        <v>15</v>
      </c>
      <c r="C1212" s="224"/>
      <c r="D1212" s="224"/>
      <c r="E1212" s="224"/>
      <c r="F1212" s="224"/>
      <c r="G1212" s="224"/>
      <c r="H1212" s="224"/>
      <c r="I1212" s="224"/>
      <c r="J1212" s="224"/>
    </row>
    <row r="1213" spans="2:12" ht="24.95" customHeight="1" x14ac:dyDescent="0.2">
      <c r="B1213" s="97" t="s">
        <v>35</v>
      </c>
      <c r="C1213" s="225" t="s">
        <v>64</v>
      </c>
      <c r="D1213" s="225"/>
      <c r="E1213" s="225" t="s">
        <v>65</v>
      </c>
      <c r="F1213" s="225"/>
      <c r="G1213" s="225" t="s">
        <v>1</v>
      </c>
      <c r="H1213" s="225"/>
      <c r="I1213" s="225" t="s">
        <v>18</v>
      </c>
      <c r="J1213" s="225"/>
      <c r="L1213" s="29"/>
    </row>
    <row r="1214" spans="2:12" ht="24.95" customHeight="1" x14ac:dyDescent="0.2">
      <c r="B1214" s="211" t="s">
        <v>177</v>
      </c>
      <c r="C1214" s="217">
        <v>42188</v>
      </c>
      <c r="D1214" s="217"/>
      <c r="E1214" s="217">
        <v>8812</v>
      </c>
      <c r="F1214" s="217"/>
      <c r="G1214" s="218">
        <v>51000</v>
      </c>
      <c r="H1214" s="218"/>
      <c r="I1214" s="219">
        <v>0.1340846446</v>
      </c>
      <c r="J1214" s="220"/>
    </row>
    <row r="1215" spans="2:12" ht="24.95" customHeight="1" x14ac:dyDescent="0.2">
      <c r="B1215" s="211" t="s">
        <v>156</v>
      </c>
      <c r="C1215" s="217">
        <v>43833</v>
      </c>
      <c r="D1215" s="217"/>
      <c r="E1215" s="217">
        <v>8070</v>
      </c>
      <c r="F1215" s="217"/>
      <c r="G1215" s="218">
        <v>51903</v>
      </c>
      <c r="H1215" s="218"/>
      <c r="I1215" s="219">
        <v>0.1123162607</v>
      </c>
      <c r="J1215" s="220"/>
    </row>
    <row r="1216" spans="2:12" ht="24.95" customHeight="1" x14ac:dyDescent="0.2">
      <c r="B1216" s="75" t="s">
        <v>43</v>
      </c>
      <c r="C1216" s="222">
        <f>(C1215-C1214)/C1214</f>
        <v>3.8992130463638947E-2</v>
      </c>
      <c r="D1216" s="222"/>
      <c r="E1216" s="222">
        <f>(E1215-E1214)/E1214</f>
        <v>-8.4203359055832955E-2</v>
      </c>
      <c r="F1216" s="222"/>
      <c r="G1216" s="222">
        <f>(G1215-G1214)/G1214</f>
        <v>1.7705882352941175E-2</v>
      </c>
      <c r="H1216" s="222"/>
      <c r="I1216" s="222">
        <f>(I1215-I1214)/I1214</f>
        <v>-0.16234807471757279</v>
      </c>
      <c r="J1216" s="222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1" t="s">
        <v>173</v>
      </c>
      <c r="C1227" s="231"/>
      <c r="D1227" s="231"/>
      <c r="E1227" s="231"/>
      <c r="F1227" s="231"/>
      <c r="G1227" s="231"/>
      <c r="H1227" s="231"/>
      <c r="I1227" s="231"/>
      <c r="J1227" s="231"/>
      <c r="K1227" s="231"/>
      <c r="L1227" s="231"/>
      <c r="M1227" s="231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45" t="s">
        <v>13</v>
      </c>
      <c r="C1229" s="245"/>
      <c r="D1229" s="245"/>
      <c r="E1229" s="245"/>
      <c r="F1229" s="245"/>
      <c r="G1229" s="245"/>
      <c r="H1229" s="245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7" t="s">
        <v>51</v>
      </c>
      <c r="D1230" s="227"/>
      <c r="E1230" s="227" t="s">
        <v>50</v>
      </c>
      <c r="F1230" s="227"/>
      <c r="G1230" s="227" t="s">
        <v>0</v>
      </c>
      <c r="H1230" s="227"/>
    </row>
    <row r="1231" spans="2:14" ht="24.95" customHeight="1" x14ac:dyDescent="0.2">
      <c r="B1231" s="211" t="s">
        <v>159</v>
      </c>
      <c r="C1231" s="217">
        <v>46466</v>
      </c>
      <c r="D1231" s="217"/>
      <c r="E1231" s="217">
        <v>7758</v>
      </c>
      <c r="F1231" s="217"/>
      <c r="G1231" s="218">
        <v>54224</v>
      </c>
      <c r="H1231" s="220"/>
    </row>
    <row r="1232" spans="2:14" ht="24.95" customHeight="1" x14ac:dyDescent="0.2">
      <c r="B1232" s="211" t="s">
        <v>160</v>
      </c>
      <c r="C1232" s="221">
        <v>57353</v>
      </c>
      <c r="D1232" s="221"/>
      <c r="E1232" s="221">
        <v>7744</v>
      </c>
      <c r="F1232" s="221"/>
      <c r="G1232" s="218">
        <v>65097</v>
      </c>
      <c r="H1232" s="220"/>
    </row>
    <row r="1233" spans="2:8" ht="24.95" customHeight="1" x14ac:dyDescent="0.2">
      <c r="B1233" s="78" t="s">
        <v>43</v>
      </c>
      <c r="C1233" s="223">
        <f>(C1232-C1231)/C1231</f>
        <v>0.23430034864201782</v>
      </c>
      <c r="D1233" s="223"/>
      <c r="E1233" s="223">
        <f>(E1232-E1231)/E1231</f>
        <v>-1.8045888115493685E-3</v>
      </c>
      <c r="F1233" s="223"/>
      <c r="G1233" s="223">
        <f>(G1232-G1231)/G1231</f>
        <v>0.20052006491590441</v>
      </c>
      <c r="H1233" s="223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4" t="s">
        <v>15</v>
      </c>
      <c r="C1255" s="224"/>
      <c r="D1255" s="224"/>
      <c r="E1255" s="224"/>
      <c r="F1255" s="224"/>
      <c r="G1255" s="224"/>
      <c r="H1255" s="224"/>
      <c r="I1255" s="224"/>
      <c r="J1255" s="224"/>
      <c r="K1255" s="80"/>
    </row>
    <row r="1256" spans="2:12" ht="24.95" customHeight="1" x14ac:dyDescent="0.2">
      <c r="B1256" s="97" t="s">
        <v>35</v>
      </c>
      <c r="C1256" s="225" t="s">
        <v>40</v>
      </c>
      <c r="D1256" s="225"/>
      <c r="E1256" s="225" t="s">
        <v>41</v>
      </c>
      <c r="F1256" s="225"/>
      <c r="G1256" s="225" t="s">
        <v>42</v>
      </c>
      <c r="H1256" s="225"/>
      <c r="I1256" s="225" t="s">
        <v>89</v>
      </c>
      <c r="J1256" s="225"/>
      <c r="L1256" s="29"/>
    </row>
    <row r="1257" spans="2:12" ht="24.95" customHeight="1" x14ac:dyDescent="0.2">
      <c r="B1257" s="211" t="s">
        <v>159</v>
      </c>
      <c r="C1257" s="217">
        <v>100414</v>
      </c>
      <c r="D1257" s="217"/>
      <c r="E1257" s="217">
        <v>20474</v>
      </c>
      <c r="F1257" s="217"/>
      <c r="G1257" s="218">
        <v>120888</v>
      </c>
      <c r="H1257" s="218"/>
      <c r="I1257" s="219">
        <v>0.11922571182692</v>
      </c>
      <c r="J1257" s="220"/>
    </row>
    <row r="1258" spans="2:12" ht="24.95" customHeight="1" x14ac:dyDescent="0.2">
      <c r="B1258" s="211" t="s">
        <v>160</v>
      </c>
      <c r="C1258" s="221">
        <v>114622</v>
      </c>
      <c r="D1258" s="221"/>
      <c r="E1258" s="221">
        <v>20154</v>
      </c>
      <c r="F1258" s="221"/>
      <c r="G1258" s="218">
        <v>134776</v>
      </c>
      <c r="H1258" s="218"/>
      <c r="I1258" s="230">
        <v>0.10261939630601</v>
      </c>
      <c r="J1258" s="230"/>
    </row>
    <row r="1259" spans="2:12" ht="24.95" customHeight="1" x14ac:dyDescent="0.2">
      <c r="B1259" s="75" t="s">
        <v>43</v>
      </c>
      <c r="C1259" s="222">
        <f>(C1258-C1257)/C1257</f>
        <v>0.14149421395422948</v>
      </c>
      <c r="D1259" s="222"/>
      <c r="E1259" s="222">
        <f>(E1258-E1257)/E1257</f>
        <v>-1.5629578978216273E-2</v>
      </c>
      <c r="F1259" s="222"/>
      <c r="G1259" s="222">
        <f>(G1258-G1257)/G1257</f>
        <v>0.1148831976705711</v>
      </c>
      <c r="H1259" s="222"/>
      <c r="I1259" s="222">
        <f>(I1258-I1257)/I1257</f>
        <v>-0.1392846833660964</v>
      </c>
      <c r="J1259" s="222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35" t="s">
        <v>122</v>
      </c>
      <c r="C1289" s="235"/>
      <c r="D1289" s="235"/>
      <c r="E1289" s="235"/>
      <c r="F1289" s="235"/>
      <c r="G1289" s="235"/>
      <c r="H1289" s="235"/>
      <c r="I1289" s="235"/>
      <c r="J1289" s="235"/>
      <c r="K1289" s="235"/>
      <c r="L1289" s="235"/>
      <c r="M1289" s="235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35" t="s">
        <v>123</v>
      </c>
      <c r="C1291" s="235"/>
      <c r="D1291" s="235"/>
      <c r="E1291" s="235"/>
      <c r="F1291" s="235"/>
      <c r="G1291" s="235"/>
      <c r="H1291" s="235"/>
      <c r="I1291" s="235"/>
      <c r="J1291" s="235"/>
      <c r="K1291" s="235"/>
      <c r="L1291" s="235"/>
      <c r="M1291" s="235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49" t="s">
        <v>96</v>
      </c>
      <c r="C1293" s="249"/>
      <c r="D1293" s="249"/>
      <c r="E1293" s="249"/>
      <c r="F1293" s="249"/>
      <c r="G1293" s="249"/>
      <c r="H1293" s="249"/>
      <c r="I1293" s="249"/>
      <c r="J1293" s="249"/>
    </row>
    <row r="1294" spans="2:15" ht="24.95" customHeight="1" x14ac:dyDescent="0.2">
      <c r="B1294" s="228" t="s">
        <v>36</v>
      </c>
      <c r="C1294" s="248" t="s">
        <v>47</v>
      </c>
      <c r="D1294" s="248"/>
      <c r="E1294" s="248"/>
      <c r="F1294" s="248" t="s">
        <v>48</v>
      </c>
      <c r="G1294" s="248"/>
      <c r="H1294" s="248"/>
      <c r="I1294" s="93" t="s">
        <v>52</v>
      </c>
      <c r="J1294" s="95" t="s">
        <v>53</v>
      </c>
      <c r="M1294" s="2"/>
    </row>
    <row r="1295" spans="2:15" ht="24.95" customHeight="1" x14ac:dyDescent="0.2">
      <c r="B1295" s="229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6" t="s">
        <v>113</v>
      </c>
      <c r="C1296" s="185">
        <v>1042</v>
      </c>
      <c r="D1296" s="185">
        <v>0</v>
      </c>
      <c r="E1296" s="186">
        <v>1042</v>
      </c>
      <c r="F1296" s="185">
        <v>1886</v>
      </c>
      <c r="G1296" s="185">
        <v>0</v>
      </c>
      <c r="H1296" s="187">
        <v>1886</v>
      </c>
      <c r="I1296" s="188">
        <v>6.4465345800000004E-2</v>
      </c>
      <c r="J1296" s="189">
        <v>1.809980806142</v>
      </c>
      <c r="K1296" s="35"/>
      <c r="M1296" s="2"/>
    </row>
    <row r="1297" spans="2:14" ht="24.95" customHeight="1" x14ac:dyDescent="0.2">
      <c r="B1297" s="176" t="s">
        <v>5</v>
      </c>
      <c r="C1297" s="185">
        <v>2568</v>
      </c>
      <c r="D1297" s="185">
        <v>1005</v>
      </c>
      <c r="E1297" s="186">
        <v>3573</v>
      </c>
      <c r="F1297" s="185">
        <v>4076</v>
      </c>
      <c r="G1297" s="185">
        <v>1636</v>
      </c>
      <c r="H1297" s="187">
        <v>5712</v>
      </c>
      <c r="I1297" s="188">
        <v>0.1949592285</v>
      </c>
      <c r="J1297" s="189">
        <v>1.5986565910999</v>
      </c>
      <c r="K1297" s="35"/>
      <c r="M1297" s="2"/>
    </row>
    <row r="1298" spans="2:14" ht="24.95" customHeight="1" x14ac:dyDescent="0.2">
      <c r="B1298" s="176" t="s">
        <v>22</v>
      </c>
      <c r="C1298" s="185">
        <v>2945</v>
      </c>
      <c r="D1298" s="185">
        <v>175</v>
      </c>
      <c r="E1298" s="186">
        <v>3120</v>
      </c>
      <c r="F1298" s="185">
        <v>4581</v>
      </c>
      <c r="G1298" s="185">
        <v>301</v>
      </c>
      <c r="H1298" s="187">
        <v>4882</v>
      </c>
      <c r="I1298" s="188">
        <v>0.1667779513</v>
      </c>
      <c r="J1298" s="189">
        <v>1.5647435897435999</v>
      </c>
      <c r="K1298" s="35"/>
      <c r="M1298" s="2"/>
    </row>
    <row r="1299" spans="2:14" ht="24.95" customHeight="1" x14ac:dyDescent="0.2">
      <c r="B1299" s="176" t="s">
        <v>7</v>
      </c>
      <c r="C1299" s="185">
        <v>1440</v>
      </c>
      <c r="D1299" s="185">
        <v>272</v>
      </c>
      <c r="E1299" s="186">
        <v>1712</v>
      </c>
      <c r="F1299" s="185">
        <v>2893</v>
      </c>
      <c r="G1299" s="185">
        <v>272</v>
      </c>
      <c r="H1299" s="187">
        <v>3165</v>
      </c>
      <c r="I1299" s="188">
        <v>0.4319162486</v>
      </c>
      <c r="J1299" s="189">
        <v>1.8487149532710001</v>
      </c>
      <c r="K1299" s="35"/>
      <c r="M1299" s="2"/>
    </row>
    <row r="1300" spans="2:14" ht="24.95" customHeight="1" x14ac:dyDescent="0.2">
      <c r="B1300" s="176" t="s">
        <v>8</v>
      </c>
      <c r="C1300" s="185">
        <v>5379</v>
      </c>
      <c r="D1300" s="185">
        <v>1226</v>
      </c>
      <c r="E1300" s="186">
        <v>6605</v>
      </c>
      <c r="F1300" s="185">
        <v>12560</v>
      </c>
      <c r="G1300" s="185">
        <v>2952</v>
      </c>
      <c r="H1300" s="187">
        <v>15512</v>
      </c>
      <c r="I1300" s="188">
        <v>0.23683028449999999</v>
      </c>
      <c r="J1300" s="189">
        <v>2.3485238455715001</v>
      </c>
      <c r="K1300" s="35"/>
      <c r="M1300" s="2"/>
    </row>
    <row r="1301" spans="2:14" ht="24.95" customHeight="1" x14ac:dyDescent="0.2">
      <c r="B1301" s="176" t="s">
        <v>9</v>
      </c>
      <c r="C1301" s="185">
        <v>2122</v>
      </c>
      <c r="D1301" s="185">
        <v>590</v>
      </c>
      <c r="E1301" s="186">
        <v>2712</v>
      </c>
      <c r="F1301" s="185">
        <v>3567</v>
      </c>
      <c r="G1301" s="185">
        <v>631</v>
      </c>
      <c r="H1301" s="187">
        <v>4198</v>
      </c>
      <c r="I1301" s="188">
        <v>0.1767265579</v>
      </c>
      <c r="J1301" s="189">
        <v>1.5479351032448001</v>
      </c>
      <c r="K1301" s="35"/>
      <c r="M1301" s="2"/>
    </row>
    <row r="1302" spans="2:14" ht="24.95" customHeight="1" x14ac:dyDescent="0.2">
      <c r="B1302" s="176" t="s">
        <v>10</v>
      </c>
      <c r="C1302" s="185">
        <v>857</v>
      </c>
      <c r="D1302" s="185">
        <v>88</v>
      </c>
      <c r="E1302" s="186">
        <v>945</v>
      </c>
      <c r="F1302" s="185">
        <v>2371</v>
      </c>
      <c r="G1302" s="185">
        <v>304</v>
      </c>
      <c r="H1302" s="187">
        <v>2675</v>
      </c>
      <c r="I1302" s="188">
        <v>0.2099783677</v>
      </c>
      <c r="J1302" s="189">
        <v>2.8306878306878001</v>
      </c>
      <c r="K1302" s="35"/>
      <c r="M1302" s="2"/>
    </row>
    <row r="1303" spans="2:14" ht="24.95" customHeight="1" x14ac:dyDescent="0.2">
      <c r="B1303" s="176" t="s">
        <v>11</v>
      </c>
      <c r="C1303" s="185">
        <v>948</v>
      </c>
      <c r="D1303" s="185">
        <v>97</v>
      </c>
      <c r="E1303" s="186">
        <v>1045</v>
      </c>
      <c r="F1303" s="185">
        <v>2479</v>
      </c>
      <c r="G1303" s="185">
        <v>206</v>
      </c>
      <c r="H1303" s="187">
        <v>2685</v>
      </c>
      <c r="I1303" s="188">
        <v>0.13209288320000001</v>
      </c>
      <c r="J1303" s="189">
        <v>2.5693779904306</v>
      </c>
      <c r="K1303" s="35"/>
      <c r="M1303" s="36"/>
    </row>
    <row r="1304" spans="2:14" ht="24.95" customHeight="1" x14ac:dyDescent="0.2">
      <c r="B1304" s="176" t="s">
        <v>12</v>
      </c>
      <c r="C1304" s="185">
        <v>552</v>
      </c>
      <c r="D1304" s="185">
        <v>28</v>
      </c>
      <c r="E1304" s="186">
        <v>580</v>
      </c>
      <c r="F1304" s="185">
        <v>1200</v>
      </c>
      <c r="G1304" s="185">
        <v>28</v>
      </c>
      <c r="H1304" s="187">
        <v>1228</v>
      </c>
      <c r="I1304" s="188">
        <v>7.9412252599999997E-2</v>
      </c>
      <c r="J1304" s="189">
        <v>2.1172413793103</v>
      </c>
      <c r="K1304" s="35"/>
      <c r="M1304" s="36"/>
    </row>
    <row r="1305" spans="2:14" ht="24.95" customHeight="1" x14ac:dyDescent="0.2">
      <c r="B1305" s="177" t="s">
        <v>14</v>
      </c>
      <c r="C1305" s="190">
        <v>17853</v>
      </c>
      <c r="D1305" s="190">
        <v>3481</v>
      </c>
      <c r="E1305" s="191">
        <v>21334</v>
      </c>
      <c r="F1305" s="190">
        <v>35613</v>
      </c>
      <c r="G1305" s="190">
        <v>6330</v>
      </c>
      <c r="H1305" s="192">
        <v>41943</v>
      </c>
      <c r="I1305" s="193">
        <v>0.1800616082</v>
      </c>
      <c r="J1305" s="194">
        <v>1.9660166869785001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7" t="s">
        <v>174</v>
      </c>
      <c r="C1319" s="237"/>
      <c r="D1319" s="237"/>
      <c r="E1319" s="237"/>
      <c r="F1319" s="237"/>
      <c r="G1319" s="237"/>
      <c r="H1319" s="237"/>
      <c r="I1319" s="237"/>
      <c r="J1319" s="237"/>
      <c r="K1319" s="237"/>
      <c r="L1319" s="237"/>
      <c r="M1319" s="237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3" t="s">
        <v>13</v>
      </c>
      <c r="C1321" s="233"/>
      <c r="D1321" s="233"/>
      <c r="E1321" s="233"/>
      <c r="F1321" s="233"/>
      <c r="G1321" s="233"/>
      <c r="H1321" s="233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6" t="s">
        <v>62</v>
      </c>
      <c r="D1322" s="226"/>
      <c r="E1322" s="226" t="s">
        <v>63</v>
      </c>
      <c r="F1322" s="226"/>
      <c r="G1322" s="226" t="s">
        <v>0</v>
      </c>
      <c r="H1322" s="226"/>
      <c r="I1322" s="28"/>
      <c r="J1322" s="28"/>
      <c r="K1322" s="28"/>
      <c r="L1322" s="28"/>
    </row>
    <row r="1323" spans="2:13" ht="24.95" customHeight="1" x14ac:dyDescent="0.2">
      <c r="B1323" s="211" t="s">
        <v>177</v>
      </c>
      <c r="C1323" s="217">
        <v>10472</v>
      </c>
      <c r="D1323" s="217"/>
      <c r="E1323" s="217">
        <v>608</v>
      </c>
      <c r="F1323" s="217"/>
      <c r="G1323" s="218">
        <v>11080</v>
      </c>
      <c r="H1323" s="220"/>
      <c r="I1323" s="28"/>
      <c r="J1323" s="28"/>
      <c r="K1323" s="28"/>
      <c r="L1323" s="28"/>
    </row>
    <row r="1324" spans="2:13" ht="24.95" customHeight="1" x14ac:dyDescent="0.2">
      <c r="B1324" s="211" t="s">
        <v>156</v>
      </c>
      <c r="C1324" s="217">
        <v>17853</v>
      </c>
      <c r="D1324" s="217"/>
      <c r="E1324" s="217">
        <v>3481</v>
      </c>
      <c r="F1324" s="217"/>
      <c r="G1324" s="218">
        <v>21334</v>
      </c>
      <c r="H1324" s="220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3">
        <f>(C1324-C1323)/C1323</f>
        <v>0.70483193277310929</v>
      </c>
      <c r="D1325" s="223"/>
      <c r="E1325" s="223">
        <f>(E1324-E1323)/E1323</f>
        <v>4.7253289473684212</v>
      </c>
      <c r="F1325" s="223"/>
      <c r="G1325" s="223">
        <f>(G1324-G1323)/G1323</f>
        <v>0.92545126353790619</v>
      </c>
      <c r="H1325" s="223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4" t="s">
        <v>15</v>
      </c>
      <c r="C1336" s="224"/>
      <c r="D1336" s="224"/>
      <c r="E1336" s="224"/>
      <c r="F1336" s="224"/>
      <c r="G1336" s="224"/>
      <c r="H1336" s="224"/>
      <c r="I1336" s="224"/>
      <c r="J1336" s="224"/>
    </row>
    <row r="1337" spans="2:12" ht="24.95" customHeight="1" x14ac:dyDescent="0.2">
      <c r="B1337" s="97" t="s">
        <v>35</v>
      </c>
      <c r="C1337" s="225" t="s">
        <v>64</v>
      </c>
      <c r="D1337" s="225"/>
      <c r="E1337" s="225" t="s">
        <v>65</v>
      </c>
      <c r="F1337" s="225"/>
      <c r="G1337" s="225" t="s">
        <v>1</v>
      </c>
      <c r="H1337" s="225"/>
      <c r="I1337" s="225" t="s">
        <v>18</v>
      </c>
      <c r="J1337" s="225"/>
      <c r="L1337" s="29"/>
    </row>
    <row r="1338" spans="2:12" ht="24.95" customHeight="1" x14ac:dyDescent="0.2">
      <c r="B1338" s="211" t="s">
        <v>177</v>
      </c>
      <c r="C1338" s="217">
        <v>21403</v>
      </c>
      <c r="D1338" s="217"/>
      <c r="E1338" s="217">
        <v>1281</v>
      </c>
      <c r="F1338" s="217"/>
      <c r="G1338" s="218">
        <v>22684</v>
      </c>
      <c r="H1338" s="218"/>
      <c r="I1338" s="219">
        <v>0.1220516512</v>
      </c>
      <c r="J1338" s="220"/>
    </row>
    <row r="1339" spans="2:12" ht="24.95" customHeight="1" x14ac:dyDescent="0.2">
      <c r="B1339" s="211" t="s">
        <v>156</v>
      </c>
      <c r="C1339" s="217">
        <v>35613</v>
      </c>
      <c r="D1339" s="217"/>
      <c r="E1339" s="217">
        <v>6330</v>
      </c>
      <c r="F1339" s="217"/>
      <c r="G1339" s="218">
        <v>41943</v>
      </c>
      <c r="H1339" s="218"/>
      <c r="I1339" s="219">
        <v>0.1800616082</v>
      </c>
      <c r="J1339" s="220"/>
    </row>
    <row r="1340" spans="2:12" ht="24.95" customHeight="1" x14ac:dyDescent="0.2">
      <c r="B1340" s="75" t="s">
        <v>43</v>
      </c>
      <c r="C1340" s="222">
        <f>(C1339-C1338)/C1338</f>
        <v>0.66392561790403215</v>
      </c>
      <c r="D1340" s="222"/>
      <c r="E1340" s="222">
        <f>(E1339-E1338)/E1338</f>
        <v>3.9414519906323187</v>
      </c>
      <c r="F1340" s="222"/>
      <c r="G1340" s="222">
        <f>(G1339-G1338)/G1338</f>
        <v>0.84901251983777115</v>
      </c>
      <c r="H1340" s="222"/>
      <c r="I1340" s="222">
        <f>(I1339-I1338)/I1338</f>
        <v>0.4752902269625337</v>
      </c>
      <c r="J1340" s="222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1" t="s">
        <v>175</v>
      </c>
      <c r="C1351" s="231"/>
      <c r="D1351" s="231"/>
      <c r="E1351" s="231"/>
      <c r="F1351" s="231"/>
      <c r="G1351" s="231"/>
      <c r="H1351" s="231"/>
      <c r="I1351" s="231"/>
      <c r="J1351" s="231"/>
      <c r="K1351" s="231"/>
      <c r="L1351" s="231"/>
      <c r="M1351" s="231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45" t="s">
        <v>13</v>
      </c>
      <c r="C1353" s="245"/>
      <c r="D1353" s="245"/>
      <c r="E1353" s="245"/>
      <c r="F1353" s="245"/>
      <c r="G1353" s="245"/>
      <c r="H1353" s="245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7" t="s">
        <v>51</v>
      </c>
      <c r="D1354" s="227"/>
      <c r="E1354" s="227" t="s">
        <v>50</v>
      </c>
      <c r="F1354" s="227"/>
      <c r="G1354" s="227" t="s">
        <v>0</v>
      </c>
      <c r="H1354" s="227"/>
    </row>
    <row r="1355" spans="2:14" ht="24.95" customHeight="1" x14ac:dyDescent="0.2">
      <c r="B1355" s="211" t="s">
        <v>159</v>
      </c>
      <c r="C1355" s="217">
        <v>29379</v>
      </c>
      <c r="D1355" s="217"/>
      <c r="E1355" s="217">
        <v>2221</v>
      </c>
      <c r="F1355" s="217"/>
      <c r="G1355" s="218">
        <v>31600</v>
      </c>
      <c r="H1355" s="218"/>
    </row>
    <row r="1356" spans="2:14" ht="24.95" customHeight="1" x14ac:dyDescent="0.2">
      <c r="B1356" s="211" t="s">
        <v>160</v>
      </c>
      <c r="C1356" s="221">
        <v>49474</v>
      </c>
      <c r="D1356" s="221"/>
      <c r="E1356" s="221">
        <v>9227</v>
      </c>
      <c r="F1356" s="221"/>
      <c r="G1356" s="218">
        <v>58701</v>
      </c>
      <c r="H1356" s="218"/>
    </row>
    <row r="1357" spans="2:14" ht="24.95" customHeight="1" x14ac:dyDescent="0.2">
      <c r="B1357" s="78" t="s">
        <v>43</v>
      </c>
      <c r="C1357" s="223">
        <f>(C1356-C1355)/C1355</f>
        <v>0.68399196705129517</v>
      </c>
      <c r="D1357" s="223"/>
      <c r="E1357" s="223">
        <f>(E1356-E1355)/E1355</f>
        <v>3.1544349392165691</v>
      </c>
      <c r="F1357" s="223"/>
      <c r="G1357" s="223">
        <f>(G1356-G1355)/G1355</f>
        <v>0.85762658227848099</v>
      </c>
      <c r="H1357" s="223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4" t="s">
        <v>15</v>
      </c>
      <c r="C1379" s="224"/>
      <c r="D1379" s="224"/>
      <c r="E1379" s="224"/>
      <c r="F1379" s="224"/>
      <c r="G1379" s="224"/>
      <c r="H1379" s="224"/>
      <c r="I1379" s="224"/>
      <c r="J1379" s="224"/>
    </row>
    <row r="1380" spans="2:12" ht="24.95" customHeight="1" x14ac:dyDescent="0.2">
      <c r="B1380" s="97" t="s">
        <v>35</v>
      </c>
      <c r="C1380" s="225" t="s">
        <v>40</v>
      </c>
      <c r="D1380" s="225"/>
      <c r="E1380" s="225" t="s">
        <v>41</v>
      </c>
      <c r="F1380" s="225"/>
      <c r="G1380" s="225" t="s">
        <v>42</v>
      </c>
      <c r="H1380" s="225"/>
      <c r="I1380" s="225" t="s">
        <v>89</v>
      </c>
      <c r="J1380" s="225"/>
      <c r="L1380" s="29"/>
    </row>
    <row r="1381" spans="2:12" ht="24.95" customHeight="1" x14ac:dyDescent="0.2">
      <c r="B1381" s="211" t="s">
        <v>159</v>
      </c>
      <c r="C1381" s="217">
        <v>61224</v>
      </c>
      <c r="D1381" s="217"/>
      <c r="E1381" s="217">
        <v>5702</v>
      </c>
      <c r="F1381" s="217"/>
      <c r="G1381" s="218">
        <v>66926</v>
      </c>
      <c r="H1381" s="218"/>
      <c r="I1381" s="219">
        <v>0.12795021886301999</v>
      </c>
      <c r="J1381" s="220"/>
    </row>
    <row r="1382" spans="2:12" ht="24.95" customHeight="1" x14ac:dyDescent="0.2">
      <c r="B1382" s="211" t="s">
        <v>160</v>
      </c>
      <c r="C1382" s="221">
        <v>96080</v>
      </c>
      <c r="D1382" s="221"/>
      <c r="E1382" s="221">
        <v>16478</v>
      </c>
      <c r="F1382" s="221"/>
      <c r="G1382" s="218">
        <v>112558</v>
      </c>
      <c r="H1382" s="218"/>
      <c r="I1382" s="230">
        <v>0.16558664441837001</v>
      </c>
      <c r="J1382" s="230"/>
    </row>
    <row r="1383" spans="2:12" ht="24.95" customHeight="1" x14ac:dyDescent="0.2">
      <c r="B1383" s="75" t="s">
        <v>43</v>
      </c>
      <c r="C1383" s="222">
        <f>(C1382-C1381)/C1381</f>
        <v>0.56931922122043643</v>
      </c>
      <c r="D1383" s="222"/>
      <c r="E1383" s="222">
        <f>(E1382-E1381)/E1381</f>
        <v>1.8898632058926692</v>
      </c>
      <c r="F1383" s="222"/>
      <c r="G1383" s="222">
        <f>(G1382-G1381)/G1381</f>
        <v>0.68182769028479218</v>
      </c>
      <c r="H1383" s="222"/>
      <c r="I1383" s="222">
        <f>(I1382-I1381)/I1381</f>
        <v>0.29414897363827525</v>
      </c>
      <c r="J1383" s="222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3" t="s">
        <v>39</v>
      </c>
      <c r="C1413" s="253"/>
      <c r="D1413" s="253"/>
      <c r="E1413" s="253"/>
      <c r="F1413" s="253"/>
      <c r="G1413" s="253"/>
      <c r="H1413" s="253"/>
      <c r="I1413" s="253"/>
      <c r="J1413" s="253"/>
      <c r="K1413" s="253"/>
      <c r="L1413" s="253"/>
      <c r="M1413" s="253"/>
    </row>
    <row r="1414" spans="2:15" ht="15" customHeight="1" x14ac:dyDescent="0.2"/>
    <row r="1415" spans="2:15" ht="25.5" customHeight="1" x14ac:dyDescent="0.2">
      <c r="B1415" s="252" t="s">
        <v>84</v>
      </c>
      <c r="C1415" s="252"/>
      <c r="D1415" s="252"/>
      <c r="E1415" s="252"/>
      <c r="F1415" s="252"/>
      <c r="G1415" s="252"/>
      <c r="H1415" s="252"/>
      <c r="I1415" s="252"/>
      <c r="J1415" s="252"/>
      <c r="K1415" s="252"/>
      <c r="L1415" s="252"/>
      <c r="M1415" s="252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54" t="s">
        <v>176</v>
      </c>
      <c r="C1418" s="254"/>
      <c r="D1418" s="254"/>
      <c r="E1418" s="140" t="s">
        <v>152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289" t="s">
        <v>59</v>
      </c>
      <c r="C1419" s="284" t="s">
        <v>23</v>
      </c>
      <c r="D1419" s="284"/>
      <c r="E1419" s="183">
        <v>1854</v>
      </c>
      <c r="F1419" s="183">
        <f>I1487</f>
        <v>1843</v>
      </c>
      <c r="G1419" s="168">
        <f>(F1419-E1419)/E1419</f>
        <v>-5.9331175836030208E-3</v>
      </c>
      <c r="M1419" s="122"/>
      <c r="N1419" s="42"/>
    </row>
    <row r="1420" spans="2:15" ht="24.95" customHeight="1" x14ac:dyDescent="0.2">
      <c r="B1420" s="255"/>
      <c r="C1420" s="251" t="s">
        <v>29</v>
      </c>
      <c r="D1420" s="251"/>
      <c r="E1420" s="184">
        <v>70609</v>
      </c>
      <c r="F1420" s="184">
        <f>J1487</f>
        <v>70614</v>
      </c>
      <c r="G1420" s="169">
        <f t="shared" ref="G1420:G1432" si="4">(F1420-E1420)/E1420</f>
        <v>7.0812502655468856E-5</v>
      </c>
      <c r="M1420" s="122"/>
      <c r="N1420" s="42"/>
    </row>
    <row r="1421" spans="2:15" ht="24.95" customHeight="1" x14ac:dyDescent="0.2">
      <c r="B1421" s="255" t="s">
        <v>114</v>
      </c>
      <c r="C1421" s="251" t="s">
        <v>23</v>
      </c>
      <c r="D1421" s="251"/>
      <c r="E1421" s="184">
        <v>121</v>
      </c>
      <c r="F1421" s="184">
        <f>I1515</f>
        <v>119</v>
      </c>
      <c r="G1421" s="169">
        <f t="shared" si="4"/>
        <v>-1.6528925619834711E-2</v>
      </c>
      <c r="M1421" s="123"/>
      <c r="N1421" s="28"/>
    </row>
    <row r="1422" spans="2:15" ht="24.95" customHeight="1" x14ac:dyDescent="0.2">
      <c r="B1422" s="255"/>
      <c r="C1422" s="251" t="s">
        <v>29</v>
      </c>
      <c r="D1422" s="251"/>
      <c r="E1422" s="184">
        <v>41865</v>
      </c>
      <c r="F1422" s="184">
        <f>J1515</f>
        <v>37677</v>
      </c>
      <c r="G1422" s="169">
        <f t="shared" si="4"/>
        <v>-0.10003582945180939</v>
      </c>
      <c r="K1422" s="5"/>
      <c r="L1422" s="5"/>
      <c r="M1422" s="123"/>
      <c r="N1422" s="28"/>
    </row>
    <row r="1423" spans="2:15" ht="24.95" customHeight="1" x14ac:dyDescent="0.2">
      <c r="B1423" s="255" t="s">
        <v>20</v>
      </c>
      <c r="C1423" s="251" t="s">
        <v>23</v>
      </c>
      <c r="D1423" s="251"/>
      <c r="E1423" s="184">
        <v>4166</v>
      </c>
      <c r="F1423" s="184">
        <f>K1549</f>
        <v>4216</v>
      </c>
      <c r="G1423" s="169">
        <f t="shared" si="4"/>
        <v>1.2001920307249159E-2</v>
      </c>
    </row>
    <row r="1424" spans="2:15" ht="24.95" customHeight="1" x14ac:dyDescent="0.2">
      <c r="B1424" s="255"/>
      <c r="C1424" s="251" t="s">
        <v>29</v>
      </c>
      <c r="D1424" s="251"/>
      <c r="E1424" s="184">
        <v>37357</v>
      </c>
      <c r="F1424" s="184">
        <f>L1549</f>
        <v>37919</v>
      </c>
      <c r="G1424" s="169">
        <f t="shared" si="4"/>
        <v>1.5044034585218299E-2</v>
      </c>
      <c r="L1424" s="55"/>
    </row>
    <row r="1425" spans="2:13" ht="24.95" customHeight="1" x14ac:dyDescent="0.2">
      <c r="B1425" s="255" t="s">
        <v>58</v>
      </c>
      <c r="C1425" s="251" t="s">
        <v>23</v>
      </c>
      <c r="D1425" s="251"/>
      <c r="E1425" s="184">
        <v>332</v>
      </c>
      <c r="F1425" s="184">
        <f>K1611</f>
        <v>340</v>
      </c>
      <c r="G1425" s="169">
        <f t="shared" si="4"/>
        <v>2.4096385542168676E-2</v>
      </c>
      <c r="L1425" s="55"/>
      <c r="M1425" s="55"/>
    </row>
    <row r="1426" spans="2:13" ht="24.95" customHeight="1" x14ac:dyDescent="0.2">
      <c r="B1426" s="255"/>
      <c r="C1426" s="251" t="s">
        <v>29</v>
      </c>
      <c r="D1426" s="251"/>
      <c r="E1426" s="184">
        <v>13653</v>
      </c>
      <c r="F1426" s="184">
        <f>L1611</f>
        <v>13595</v>
      </c>
      <c r="G1426" s="169">
        <f t="shared" si="4"/>
        <v>-4.2481505896140043E-3</v>
      </c>
    </row>
    <row r="1427" spans="2:13" ht="24.95" customHeight="1" x14ac:dyDescent="0.2">
      <c r="B1427" s="255" t="s">
        <v>107</v>
      </c>
      <c r="C1427" s="251" t="s">
        <v>23</v>
      </c>
      <c r="D1427" s="251"/>
      <c r="E1427" s="184">
        <v>2868</v>
      </c>
      <c r="F1427" s="184">
        <f>M1639</f>
        <v>3526</v>
      </c>
      <c r="G1427" s="169">
        <f t="shared" si="4"/>
        <v>0.22942817294281728</v>
      </c>
    </row>
    <row r="1428" spans="2:13" ht="24.95" customHeight="1" x14ac:dyDescent="0.2">
      <c r="B1428" s="255"/>
      <c r="C1428" s="251" t="s">
        <v>29</v>
      </c>
      <c r="D1428" s="251"/>
      <c r="E1428" s="184">
        <v>19198</v>
      </c>
      <c r="F1428" s="184">
        <f>M1640</f>
        <v>23096</v>
      </c>
      <c r="G1428" s="169">
        <f t="shared" si="4"/>
        <v>0.20304198353995206</v>
      </c>
    </row>
    <row r="1429" spans="2:13" ht="24.95" customHeight="1" x14ac:dyDescent="0.2">
      <c r="B1429" s="255" t="s">
        <v>108</v>
      </c>
      <c r="C1429" s="251" t="s">
        <v>23</v>
      </c>
      <c r="D1429" s="251"/>
      <c r="E1429" s="184">
        <v>438</v>
      </c>
      <c r="F1429" s="184">
        <f t="shared" ref="F1429:F1430" si="5">M1673</f>
        <v>494</v>
      </c>
      <c r="G1429" s="169">
        <f t="shared" si="4"/>
        <v>0.12785388127853881</v>
      </c>
    </row>
    <row r="1430" spans="2:13" ht="24.95" customHeight="1" x14ac:dyDescent="0.2">
      <c r="B1430" s="255"/>
      <c r="C1430" s="251" t="s">
        <v>29</v>
      </c>
      <c r="D1430" s="251"/>
      <c r="E1430" s="184">
        <v>8058</v>
      </c>
      <c r="F1430" s="184">
        <f t="shared" si="5"/>
        <v>9015</v>
      </c>
      <c r="G1430" s="169">
        <f t="shared" si="4"/>
        <v>0.11876396128071481</v>
      </c>
    </row>
    <row r="1431" spans="2:13" ht="24.95" customHeight="1" x14ac:dyDescent="0.2">
      <c r="B1431" s="287" t="s">
        <v>14</v>
      </c>
      <c r="C1431" s="285" t="s">
        <v>23</v>
      </c>
      <c r="D1431" s="285"/>
      <c r="E1431" s="182">
        <f>SUM(E1419,E1421,E1423,E1425,E1427,E1429)</f>
        <v>9779</v>
      </c>
      <c r="F1431" s="182">
        <f>SUM(F1419,F1421,F1423,F1425,F1427,F1429)</f>
        <v>10538</v>
      </c>
      <c r="G1431" s="138">
        <f t="shared" si="4"/>
        <v>7.7615298087739037E-2</v>
      </c>
    </row>
    <row r="1432" spans="2:13" ht="24.95" customHeight="1" x14ac:dyDescent="0.2">
      <c r="B1432" s="288"/>
      <c r="C1432" s="286" t="s">
        <v>29</v>
      </c>
      <c r="D1432" s="286"/>
      <c r="E1432" s="172">
        <f>SUM(E1420,E1422,E1424,E1426,E1428,E1430)</f>
        <v>190740</v>
      </c>
      <c r="F1432" s="172">
        <f>SUM(F1420,F1422,F1424,F1426,F1428,F1430)</f>
        <v>191916</v>
      </c>
      <c r="G1432" s="137">
        <f t="shared" si="4"/>
        <v>6.1654608367411132E-3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52" t="s">
        <v>80</v>
      </c>
      <c r="C1474" s="252"/>
      <c r="D1474" s="252"/>
      <c r="E1474" s="252"/>
      <c r="F1474" s="252"/>
      <c r="G1474" s="252"/>
      <c r="H1474" s="252"/>
      <c r="I1474" s="252"/>
      <c r="J1474" s="252"/>
      <c r="K1474" s="252"/>
      <c r="L1474" s="252"/>
      <c r="M1474" s="252"/>
    </row>
    <row r="1475" spans="2:13" ht="15" customHeight="1" x14ac:dyDescent="0.2"/>
    <row r="1476" spans="2:13" ht="24.95" customHeight="1" x14ac:dyDescent="0.2">
      <c r="B1476" s="228" t="s">
        <v>36</v>
      </c>
      <c r="C1476" s="250" t="s">
        <v>19</v>
      </c>
      <c r="D1476" s="250"/>
      <c r="E1476" s="250" t="s">
        <v>150</v>
      </c>
      <c r="F1476" s="250"/>
      <c r="G1476" s="250" t="s">
        <v>17</v>
      </c>
      <c r="H1476" s="250"/>
      <c r="I1476" s="250" t="s">
        <v>14</v>
      </c>
      <c r="J1476" s="250"/>
    </row>
    <row r="1477" spans="2:13" ht="24.95" customHeight="1" x14ac:dyDescent="0.2">
      <c r="B1477" s="229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59</v>
      </c>
      <c r="D1478" s="180">
        <v>4100</v>
      </c>
      <c r="E1478" s="180">
        <v>81</v>
      </c>
      <c r="F1478" s="180">
        <v>1833</v>
      </c>
      <c r="G1478" s="180">
        <v>12</v>
      </c>
      <c r="H1478" s="180">
        <v>189</v>
      </c>
      <c r="I1478" s="179">
        <v>152</v>
      </c>
      <c r="J1478" s="179">
        <v>6122</v>
      </c>
    </row>
    <row r="1479" spans="2:13" ht="24.95" customHeight="1" x14ac:dyDescent="0.2">
      <c r="B1479" s="68" t="s">
        <v>5</v>
      </c>
      <c r="C1479" s="180">
        <v>127</v>
      </c>
      <c r="D1479" s="180">
        <v>7726</v>
      </c>
      <c r="E1479" s="180">
        <v>109</v>
      </c>
      <c r="F1479" s="180">
        <v>2597</v>
      </c>
      <c r="G1479" s="180">
        <v>69</v>
      </c>
      <c r="H1479" s="180">
        <v>992</v>
      </c>
      <c r="I1479" s="179">
        <v>305</v>
      </c>
      <c r="J1479" s="179">
        <v>11315</v>
      </c>
    </row>
    <row r="1480" spans="2:13" ht="24.95" customHeight="1" x14ac:dyDescent="0.2">
      <c r="B1480" s="68" t="s">
        <v>22</v>
      </c>
      <c r="C1480" s="180">
        <v>95</v>
      </c>
      <c r="D1480" s="180">
        <v>7109</v>
      </c>
      <c r="E1480" s="180">
        <v>202</v>
      </c>
      <c r="F1480" s="180">
        <v>4653</v>
      </c>
      <c r="G1480" s="180">
        <v>133</v>
      </c>
      <c r="H1480" s="180">
        <v>1524</v>
      </c>
      <c r="I1480" s="179">
        <v>430</v>
      </c>
      <c r="J1480" s="179">
        <v>13286</v>
      </c>
    </row>
    <row r="1481" spans="2:13" ht="24.95" customHeight="1" x14ac:dyDescent="0.2">
      <c r="B1481" s="68" t="s">
        <v>7</v>
      </c>
      <c r="C1481" s="180">
        <v>33</v>
      </c>
      <c r="D1481" s="180">
        <v>2106</v>
      </c>
      <c r="E1481" s="180">
        <v>63</v>
      </c>
      <c r="F1481" s="180">
        <v>1419</v>
      </c>
      <c r="G1481" s="180">
        <v>22</v>
      </c>
      <c r="H1481" s="180">
        <v>277</v>
      </c>
      <c r="I1481" s="179">
        <v>118</v>
      </c>
      <c r="J1481" s="179">
        <v>3802</v>
      </c>
    </row>
    <row r="1482" spans="2:13" ht="24.95" customHeight="1" x14ac:dyDescent="0.2">
      <c r="B1482" s="68" t="s">
        <v>8</v>
      </c>
      <c r="C1482" s="180">
        <v>107</v>
      </c>
      <c r="D1482" s="180">
        <v>8828</v>
      </c>
      <c r="E1482" s="180">
        <v>109</v>
      </c>
      <c r="F1482" s="180">
        <v>2638</v>
      </c>
      <c r="G1482" s="180">
        <v>46</v>
      </c>
      <c r="H1482" s="180">
        <v>577</v>
      </c>
      <c r="I1482" s="179">
        <v>262</v>
      </c>
      <c r="J1482" s="179">
        <v>12043</v>
      </c>
    </row>
    <row r="1483" spans="2:13" ht="24.95" customHeight="1" x14ac:dyDescent="0.2">
      <c r="B1483" s="68" t="s">
        <v>9</v>
      </c>
      <c r="C1483" s="180">
        <v>62</v>
      </c>
      <c r="D1483" s="180">
        <v>4402</v>
      </c>
      <c r="E1483" s="180">
        <v>75</v>
      </c>
      <c r="F1483" s="180">
        <v>2010</v>
      </c>
      <c r="G1483" s="180">
        <v>27</v>
      </c>
      <c r="H1483" s="180">
        <v>331</v>
      </c>
      <c r="I1483" s="179">
        <v>164</v>
      </c>
      <c r="J1483" s="179">
        <v>6743</v>
      </c>
    </row>
    <row r="1484" spans="2:13" ht="24.95" customHeight="1" x14ac:dyDescent="0.2">
      <c r="B1484" s="68" t="s">
        <v>10</v>
      </c>
      <c r="C1484" s="180">
        <v>39</v>
      </c>
      <c r="D1484" s="180">
        <v>1931</v>
      </c>
      <c r="E1484" s="180">
        <v>80</v>
      </c>
      <c r="F1484" s="180">
        <v>1916</v>
      </c>
      <c r="G1484" s="180">
        <v>19</v>
      </c>
      <c r="H1484" s="180">
        <v>221</v>
      </c>
      <c r="I1484" s="179">
        <v>138</v>
      </c>
      <c r="J1484" s="179">
        <v>4068</v>
      </c>
    </row>
    <row r="1485" spans="2:13" ht="24.95" customHeight="1" x14ac:dyDescent="0.2">
      <c r="B1485" s="68" t="s">
        <v>11</v>
      </c>
      <c r="C1485" s="180">
        <v>76</v>
      </c>
      <c r="D1485" s="180">
        <v>7292</v>
      </c>
      <c r="E1485" s="180">
        <v>57</v>
      </c>
      <c r="F1485" s="180">
        <v>1486</v>
      </c>
      <c r="G1485" s="180">
        <v>36</v>
      </c>
      <c r="H1485" s="180">
        <v>572</v>
      </c>
      <c r="I1485" s="179">
        <v>169</v>
      </c>
      <c r="J1485" s="179">
        <v>9350</v>
      </c>
    </row>
    <row r="1486" spans="2:13" ht="24.95" customHeight="1" x14ac:dyDescent="0.2">
      <c r="B1486" s="68" t="s">
        <v>12</v>
      </c>
      <c r="C1486" s="180">
        <v>42</v>
      </c>
      <c r="D1486" s="180">
        <v>2401</v>
      </c>
      <c r="E1486" s="180">
        <v>49</v>
      </c>
      <c r="F1486" s="180">
        <v>1228</v>
      </c>
      <c r="G1486" s="180">
        <v>14</v>
      </c>
      <c r="H1486" s="180">
        <v>256</v>
      </c>
      <c r="I1486" s="179">
        <v>105</v>
      </c>
      <c r="J1486" s="179">
        <v>3885</v>
      </c>
    </row>
    <row r="1487" spans="2:13" ht="24.95" customHeight="1" x14ac:dyDescent="0.2">
      <c r="B1487" s="72" t="s">
        <v>14</v>
      </c>
      <c r="C1487" s="173">
        <v>640</v>
      </c>
      <c r="D1487" s="173">
        <v>45895</v>
      </c>
      <c r="E1487" s="173">
        <v>825</v>
      </c>
      <c r="F1487" s="173">
        <v>19780</v>
      </c>
      <c r="G1487" s="173">
        <v>378</v>
      </c>
      <c r="H1487" s="173">
        <v>4939</v>
      </c>
      <c r="I1487" s="173">
        <v>1843</v>
      </c>
      <c r="J1487" s="173">
        <v>70614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52" t="s">
        <v>115</v>
      </c>
      <c r="C1502" s="252"/>
      <c r="D1502" s="252"/>
      <c r="E1502" s="252"/>
      <c r="F1502" s="252"/>
      <c r="G1502" s="252"/>
      <c r="H1502" s="252"/>
      <c r="I1502" s="252"/>
      <c r="J1502" s="252"/>
      <c r="K1502" s="252"/>
      <c r="L1502" s="252"/>
      <c r="M1502" s="252"/>
    </row>
    <row r="1503" spans="2:15" ht="15" customHeight="1" x14ac:dyDescent="0.2"/>
    <row r="1504" spans="2:15" ht="24.95" customHeight="1" x14ac:dyDescent="0.2">
      <c r="B1504" s="228" t="s">
        <v>36</v>
      </c>
      <c r="C1504" s="250" t="s">
        <v>24</v>
      </c>
      <c r="D1504" s="250"/>
      <c r="E1504" s="250" t="s">
        <v>25</v>
      </c>
      <c r="F1504" s="250"/>
      <c r="G1504" s="250" t="s">
        <v>26</v>
      </c>
      <c r="H1504" s="250"/>
      <c r="I1504" s="250" t="s">
        <v>14</v>
      </c>
      <c r="J1504" s="250"/>
    </row>
    <row r="1505" spans="2:10" ht="24.95" customHeight="1" x14ac:dyDescent="0.2">
      <c r="B1505" s="229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5065</v>
      </c>
      <c r="G1506" s="180">
        <v>0</v>
      </c>
      <c r="H1506" s="180">
        <v>0</v>
      </c>
      <c r="I1506" s="179">
        <v>15</v>
      </c>
      <c r="J1506" s="179">
        <v>5593</v>
      </c>
    </row>
    <row r="1507" spans="2:10" ht="24.95" customHeight="1" x14ac:dyDescent="0.2">
      <c r="B1507" s="68" t="s">
        <v>5</v>
      </c>
      <c r="C1507" s="180">
        <v>4</v>
      </c>
      <c r="D1507" s="180">
        <v>2496</v>
      </c>
      <c r="E1507" s="180">
        <v>14</v>
      </c>
      <c r="F1507" s="180">
        <v>3840</v>
      </c>
      <c r="G1507" s="180">
        <v>0</v>
      </c>
      <c r="H1507" s="180">
        <v>0</v>
      </c>
      <c r="I1507" s="179">
        <v>18</v>
      </c>
      <c r="J1507" s="179">
        <v>6336</v>
      </c>
    </row>
    <row r="1508" spans="2:10" ht="24.95" customHeight="1" x14ac:dyDescent="0.2">
      <c r="B1508" s="68" t="s">
        <v>22</v>
      </c>
      <c r="C1508" s="180">
        <v>4</v>
      </c>
      <c r="D1508" s="180">
        <v>1135</v>
      </c>
      <c r="E1508" s="180">
        <v>35</v>
      </c>
      <c r="F1508" s="180">
        <v>8043</v>
      </c>
      <c r="G1508" s="180">
        <v>0</v>
      </c>
      <c r="H1508" s="180">
        <v>0</v>
      </c>
      <c r="I1508" s="179">
        <v>39</v>
      </c>
      <c r="J1508" s="179">
        <v>9178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9">
        <v>4</v>
      </c>
      <c r="J1509" s="179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18</v>
      </c>
      <c r="F1510" s="180">
        <v>4555</v>
      </c>
      <c r="G1510" s="180">
        <v>0</v>
      </c>
      <c r="H1510" s="180">
        <v>0</v>
      </c>
      <c r="I1510" s="179">
        <v>20</v>
      </c>
      <c r="J1510" s="179">
        <v>5617</v>
      </c>
    </row>
    <row r="1511" spans="2:10" ht="24.95" customHeight="1" x14ac:dyDescent="0.2">
      <c r="B1511" s="68" t="s">
        <v>9</v>
      </c>
      <c r="C1511" s="180">
        <v>3</v>
      </c>
      <c r="D1511" s="180">
        <v>1687</v>
      </c>
      <c r="E1511" s="180">
        <v>3</v>
      </c>
      <c r="F1511" s="180">
        <v>649</v>
      </c>
      <c r="G1511" s="180">
        <v>0</v>
      </c>
      <c r="H1511" s="180">
        <v>0</v>
      </c>
      <c r="I1511" s="179">
        <v>6</v>
      </c>
      <c r="J1511" s="179">
        <v>2336</v>
      </c>
    </row>
    <row r="1512" spans="2:10" ht="24.95" customHeight="1" x14ac:dyDescent="0.2">
      <c r="B1512" s="68" t="s">
        <v>10</v>
      </c>
      <c r="C1512" s="180">
        <v>6</v>
      </c>
      <c r="D1512" s="180">
        <v>3800</v>
      </c>
      <c r="E1512" s="180">
        <v>2</v>
      </c>
      <c r="F1512" s="180">
        <v>840</v>
      </c>
      <c r="G1512" s="180">
        <v>0</v>
      </c>
      <c r="H1512" s="180">
        <v>0</v>
      </c>
      <c r="I1512" s="179">
        <v>8</v>
      </c>
      <c r="J1512" s="179">
        <v>4640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9">
        <v>4</v>
      </c>
      <c r="J1513" s="179">
        <v>1286</v>
      </c>
    </row>
    <row r="1514" spans="2:10" ht="24.95" customHeight="1" x14ac:dyDescent="0.2">
      <c r="B1514" s="68" t="s">
        <v>12</v>
      </c>
      <c r="C1514" s="180">
        <v>1</v>
      </c>
      <c r="D1514" s="180">
        <v>248</v>
      </c>
      <c r="E1514" s="180">
        <v>4</v>
      </c>
      <c r="F1514" s="180">
        <v>1160</v>
      </c>
      <c r="G1514" s="180">
        <v>0</v>
      </c>
      <c r="H1514" s="180">
        <v>0</v>
      </c>
      <c r="I1514" s="179">
        <v>5</v>
      </c>
      <c r="J1514" s="179">
        <v>1408</v>
      </c>
    </row>
    <row r="1515" spans="2:10" ht="24.95" customHeight="1" x14ac:dyDescent="0.2">
      <c r="B1515" s="72" t="s">
        <v>14</v>
      </c>
      <c r="C1515" s="173">
        <v>24</v>
      </c>
      <c r="D1515" s="173">
        <v>12204</v>
      </c>
      <c r="E1515" s="173">
        <v>95</v>
      </c>
      <c r="F1515" s="173">
        <v>25473</v>
      </c>
      <c r="G1515" s="173">
        <v>0</v>
      </c>
      <c r="H1515" s="173">
        <v>0</v>
      </c>
      <c r="I1515" s="173">
        <v>119</v>
      </c>
      <c r="J1515" s="173">
        <v>37677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52" t="s">
        <v>81</v>
      </c>
      <c r="C1536" s="252"/>
      <c r="D1536" s="252"/>
      <c r="E1536" s="252"/>
      <c r="F1536" s="252"/>
      <c r="G1536" s="252"/>
      <c r="H1536" s="252"/>
      <c r="I1536" s="252"/>
      <c r="J1536" s="252"/>
      <c r="K1536" s="252"/>
      <c r="L1536" s="252"/>
      <c r="M1536" s="252"/>
    </row>
    <row r="1537" spans="2:15" ht="15" customHeight="1" x14ac:dyDescent="0.2"/>
    <row r="1538" spans="2:15" ht="24.95" customHeight="1" x14ac:dyDescent="0.2">
      <c r="B1538" s="228" t="s">
        <v>36</v>
      </c>
      <c r="C1538" s="250" t="s">
        <v>27</v>
      </c>
      <c r="D1538" s="250"/>
      <c r="E1538" s="250" t="s">
        <v>28</v>
      </c>
      <c r="F1538" s="250"/>
      <c r="G1538" s="250" t="s">
        <v>54</v>
      </c>
      <c r="H1538" s="250"/>
      <c r="I1538" s="250" t="s">
        <v>44</v>
      </c>
      <c r="J1538" s="250"/>
      <c r="K1538" s="250" t="s">
        <v>14</v>
      </c>
      <c r="L1538" s="250"/>
    </row>
    <row r="1539" spans="2:15" ht="24.95" customHeight="1" x14ac:dyDescent="0.2">
      <c r="B1539" s="229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8</v>
      </c>
      <c r="D1540" s="180">
        <v>71</v>
      </c>
      <c r="E1540" s="180">
        <v>918</v>
      </c>
      <c r="F1540" s="180">
        <v>5799</v>
      </c>
      <c r="G1540" s="180">
        <v>58</v>
      </c>
      <c r="H1540" s="180">
        <v>1250</v>
      </c>
      <c r="I1540" s="180">
        <v>24</v>
      </c>
      <c r="J1540" s="180">
        <v>739</v>
      </c>
      <c r="K1540" s="179">
        <v>1008</v>
      </c>
      <c r="L1540" s="179">
        <v>7859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344</v>
      </c>
      <c r="F1541" s="180">
        <v>3125</v>
      </c>
      <c r="G1541" s="180">
        <v>82</v>
      </c>
      <c r="H1541" s="180">
        <v>1423</v>
      </c>
      <c r="I1541" s="180">
        <v>18</v>
      </c>
      <c r="J1541" s="180">
        <v>383</v>
      </c>
      <c r="K1541" s="179">
        <v>470</v>
      </c>
      <c r="L1541" s="179">
        <v>5149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416</v>
      </c>
      <c r="F1542" s="180">
        <v>2320</v>
      </c>
      <c r="G1542" s="180">
        <v>100</v>
      </c>
      <c r="H1542" s="180">
        <v>1828</v>
      </c>
      <c r="I1542" s="180">
        <v>8</v>
      </c>
      <c r="J1542" s="180">
        <v>169</v>
      </c>
      <c r="K1542" s="179">
        <v>555</v>
      </c>
      <c r="L1542" s="179">
        <v>4566</v>
      </c>
    </row>
    <row r="1543" spans="2:15" ht="24.95" customHeight="1" x14ac:dyDescent="0.2">
      <c r="B1543" s="68" t="s">
        <v>7</v>
      </c>
      <c r="C1543" s="180">
        <v>4</v>
      </c>
      <c r="D1543" s="180">
        <v>38</v>
      </c>
      <c r="E1543" s="180">
        <v>202</v>
      </c>
      <c r="F1543" s="180">
        <v>1464</v>
      </c>
      <c r="G1543" s="180">
        <v>41</v>
      </c>
      <c r="H1543" s="180">
        <v>784</v>
      </c>
      <c r="I1543" s="180">
        <v>9</v>
      </c>
      <c r="J1543" s="180">
        <v>196</v>
      </c>
      <c r="K1543" s="179">
        <v>256</v>
      </c>
      <c r="L1543" s="179">
        <v>2482</v>
      </c>
    </row>
    <row r="1544" spans="2:15" ht="24.95" customHeight="1" x14ac:dyDescent="0.2">
      <c r="B1544" s="68" t="s">
        <v>8</v>
      </c>
      <c r="C1544" s="180">
        <v>14</v>
      </c>
      <c r="D1544" s="180">
        <v>87</v>
      </c>
      <c r="E1544" s="180">
        <v>500</v>
      </c>
      <c r="F1544" s="180">
        <v>3262</v>
      </c>
      <c r="G1544" s="180">
        <v>53</v>
      </c>
      <c r="H1544" s="180">
        <v>1017</v>
      </c>
      <c r="I1544" s="180">
        <v>13</v>
      </c>
      <c r="J1544" s="180">
        <v>335</v>
      </c>
      <c r="K1544" s="179">
        <v>580</v>
      </c>
      <c r="L1544" s="179">
        <v>4701</v>
      </c>
    </row>
    <row r="1545" spans="2:15" ht="24.95" customHeight="1" x14ac:dyDescent="0.2">
      <c r="B1545" s="68" t="s">
        <v>9</v>
      </c>
      <c r="C1545" s="180">
        <v>12</v>
      </c>
      <c r="D1545" s="180">
        <v>90</v>
      </c>
      <c r="E1545" s="180">
        <v>396</v>
      </c>
      <c r="F1545" s="180">
        <v>2964</v>
      </c>
      <c r="G1545" s="180">
        <v>45</v>
      </c>
      <c r="H1545" s="180">
        <v>903</v>
      </c>
      <c r="I1545" s="180">
        <v>15</v>
      </c>
      <c r="J1545" s="180">
        <v>311</v>
      </c>
      <c r="K1545" s="179">
        <v>468</v>
      </c>
      <c r="L1545" s="179">
        <v>4268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294</v>
      </c>
      <c r="F1546" s="180">
        <v>2351</v>
      </c>
      <c r="G1546" s="180">
        <v>59</v>
      </c>
      <c r="H1546" s="180">
        <v>1085</v>
      </c>
      <c r="I1546" s="180">
        <v>18</v>
      </c>
      <c r="J1546" s="180">
        <v>377</v>
      </c>
      <c r="K1546" s="179">
        <v>385</v>
      </c>
      <c r="L1546" s="179">
        <v>3936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163</v>
      </c>
      <c r="F1547" s="180">
        <v>1226</v>
      </c>
      <c r="G1547" s="180">
        <v>34</v>
      </c>
      <c r="H1547" s="180">
        <v>703</v>
      </c>
      <c r="I1547" s="180">
        <v>13</v>
      </c>
      <c r="J1547" s="180">
        <v>267</v>
      </c>
      <c r="K1547" s="179">
        <v>212</v>
      </c>
      <c r="L1547" s="179">
        <v>2213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210</v>
      </c>
      <c r="F1548" s="180">
        <v>1411</v>
      </c>
      <c r="G1548" s="180">
        <v>51</v>
      </c>
      <c r="H1548" s="180">
        <v>935</v>
      </c>
      <c r="I1548" s="180">
        <v>18</v>
      </c>
      <c r="J1548" s="180">
        <v>377</v>
      </c>
      <c r="K1548" s="179">
        <v>282</v>
      </c>
      <c r="L1548" s="179">
        <v>2745</v>
      </c>
    </row>
    <row r="1549" spans="2:15" ht="24.95" customHeight="1" x14ac:dyDescent="0.2">
      <c r="B1549" s="72" t="s">
        <v>14</v>
      </c>
      <c r="C1549" s="173">
        <v>114</v>
      </c>
      <c r="D1549" s="173">
        <v>915</v>
      </c>
      <c r="E1549" s="173">
        <v>3443</v>
      </c>
      <c r="F1549" s="173">
        <v>23922</v>
      </c>
      <c r="G1549" s="173">
        <v>523</v>
      </c>
      <c r="H1549" s="173">
        <v>9928</v>
      </c>
      <c r="I1549" s="173">
        <v>136</v>
      </c>
      <c r="J1549" s="173">
        <v>3154</v>
      </c>
      <c r="K1549" s="173">
        <v>4216</v>
      </c>
      <c r="L1549" s="173">
        <v>37919</v>
      </c>
    </row>
    <row r="1550" spans="2:15" ht="24.95" customHeight="1" x14ac:dyDescent="0.2">
      <c r="B1550" s="264" t="s">
        <v>151</v>
      </c>
      <c r="C1550" s="264"/>
      <c r="D1550" s="264"/>
      <c r="E1550" s="264"/>
      <c r="F1550" s="264"/>
      <c r="G1550" s="264"/>
      <c r="H1550" s="264"/>
      <c r="I1550" s="264"/>
      <c r="J1550" s="264"/>
      <c r="K1550" s="264"/>
      <c r="L1550" s="264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52" t="s">
        <v>78</v>
      </c>
      <c r="C1598" s="252"/>
      <c r="D1598" s="252"/>
      <c r="E1598" s="252"/>
      <c r="F1598" s="252"/>
      <c r="G1598" s="252"/>
      <c r="H1598" s="252"/>
      <c r="I1598" s="252"/>
      <c r="J1598" s="252"/>
      <c r="K1598" s="252"/>
      <c r="L1598" s="252"/>
      <c r="M1598" s="252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28" t="s">
        <v>36</v>
      </c>
      <c r="C1600" s="250" t="s">
        <v>74</v>
      </c>
      <c r="D1600" s="250"/>
      <c r="E1600" s="250" t="s">
        <v>61</v>
      </c>
      <c r="F1600" s="250"/>
      <c r="G1600" s="250" t="s">
        <v>76</v>
      </c>
      <c r="H1600" s="250"/>
      <c r="I1600" s="250" t="s">
        <v>75</v>
      </c>
      <c r="J1600" s="250"/>
      <c r="K1600" s="250" t="s">
        <v>14</v>
      </c>
      <c r="L1600" s="250"/>
    </row>
    <row r="1601" spans="2:12" ht="24.95" customHeight="1" x14ac:dyDescent="0.2">
      <c r="B1601" s="229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6</v>
      </c>
      <c r="D1602" s="180">
        <v>465</v>
      </c>
      <c r="E1602" s="180">
        <v>10</v>
      </c>
      <c r="F1602" s="180">
        <v>278</v>
      </c>
      <c r="G1602" s="180">
        <v>0</v>
      </c>
      <c r="H1602" s="180">
        <v>0</v>
      </c>
      <c r="I1602" s="180">
        <v>0</v>
      </c>
      <c r="J1602" s="180">
        <v>0</v>
      </c>
      <c r="K1602" s="179">
        <v>16</v>
      </c>
      <c r="L1602" s="179">
        <v>743</v>
      </c>
    </row>
    <row r="1603" spans="2:12" ht="24.95" customHeight="1" x14ac:dyDescent="0.2">
      <c r="B1603" s="68" t="s">
        <v>5</v>
      </c>
      <c r="C1603" s="180">
        <v>12</v>
      </c>
      <c r="D1603" s="180">
        <v>641</v>
      </c>
      <c r="E1603" s="180">
        <v>32</v>
      </c>
      <c r="F1603" s="180">
        <v>1394</v>
      </c>
      <c r="G1603" s="180">
        <v>12</v>
      </c>
      <c r="H1603" s="180">
        <v>312</v>
      </c>
      <c r="I1603" s="180">
        <v>16</v>
      </c>
      <c r="J1603" s="180">
        <v>499</v>
      </c>
      <c r="K1603" s="179">
        <v>72</v>
      </c>
      <c r="L1603" s="179">
        <v>2846</v>
      </c>
    </row>
    <row r="1604" spans="2:12" ht="24.95" customHeight="1" x14ac:dyDescent="0.2">
      <c r="B1604" s="68" t="s">
        <v>22</v>
      </c>
      <c r="C1604" s="180">
        <v>21</v>
      </c>
      <c r="D1604" s="180">
        <v>1119</v>
      </c>
      <c r="E1604" s="180">
        <v>54</v>
      </c>
      <c r="F1604" s="180">
        <v>1952</v>
      </c>
      <c r="G1604" s="180">
        <v>17</v>
      </c>
      <c r="H1604" s="180">
        <v>556</v>
      </c>
      <c r="I1604" s="180">
        <v>39</v>
      </c>
      <c r="J1604" s="180">
        <v>1287</v>
      </c>
      <c r="K1604" s="179">
        <v>131</v>
      </c>
      <c r="L1604" s="179">
        <v>4914</v>
      </c>
    </row>
    <row r="1605" spans="2:12" ht="24.95" customHeight="1" x14ac:dyDescent="0.2">
      <c r="B1605" s="68" t="s">
        <v>7</v>
      </c>
      <c r="C1605" s="180">
        <v>3</v>
      </c>
      <c r="D1605" s="180">
        <v>202</v>
      </c>
      <c r="E1605" s="180">
        <v>12</v>
      </c>
      <c r="F1605" s="180">
        <v>249</v>
      </c>
      <c r="G1605" s="180">
        <v>12</v>
      </c>
      <c r="H1605" s="180">
        <v>375</v>
      </c>
      <c r="I1605" s="180">
        <v>7</v>
      </c>
      <c r="J1605" s="180">
        <v>242</v>
      </c>
      <c r="K1605" s="179">
        <v>34</v>
      </c>
      <c r="L1605" s="179">
        <v>1068</v>
      </c>
    </row>
    <row r="1606" spans="2:12" ht="24.95" customHeight="1" x14ac:dyDescent="0.2">
      <c r="B1606" s="68" t="s">
        <v>8</v>
      </c>
      <c r="C1606" s="180">
        <v>3</v>
      </c>
      <c r="D1606" s="180">
        <v>131</v>
      </c>
      <c r="E1606" s="180">
        <v>13</v>
      </c>
      <c r="F1606" s="180">
        <v>414</v>
      </c>
      <c r="G1606" s="180">
        <v>0</v>
      </c>
      <c r="H1606" s="180">
        <v>0</v>
      </c>
      <c r="I1606" s="180">
        <v>3</v>
      </c>
      <c r="J1606" s="180">
        <v>44</v>
      </c>
      <c r="K1606" s="179">
        <v>19</v>
      </c>
      <c r="L1606" s="179">
        <v>589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18</v>
      </c>
      <c r="F1607" s="180">
        <v>1277</v>
      </c>
      <c r="G1607" s="180">
        <v>0</v>
      </c>
      <c r="H1607" s="180">
        <v>0</v>
      </c>
      <c r="I1607" s="180">
        <v>0</v>
      </c>
      <c r="J1607" s="180">
        <v>0</v>
      </c>
      <c r="K1607" s="179">
        <v>22</v>
      </c>
      <c r="L1607" s="179">
        <v>1631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577</v>
      </c>
      <c r="G1608" s="180">
        <v>0</v>
      </c>
      <c r="H1608" s="180">
        <v>0</v>
      </c>
      <c r="I1608" s="180">
        <v>1</v>
      </c>
      <c r="J1608" s="180">
        <v>8</v>
      </c>
      <c r="K1608" s="179">
        <v>17</v>
      </c>
      <c r="L1608" s="179">
        <v>645</v>
      </c>
    </row>
    <row r="1609" spans="2:12" ht="24.95" customHeight="1" x14ac:dyDescent="0.2">
      <c r="B1609" s="68" t="s">
        <v>11</v>
      </c>
      <c r="C1609" s="180">
        <v>2</v>
      </c>
      <c r="D1609" s="180">
        <v>147</v>
      </c>
      <c r="E1609" s="180">
        <v>12</v>
      </c>
      <c r="F1609" s="180">
        <v>719</v>
      </c>
      <c r="G1609" s="180">
        <v>0</v>
      </c>
      <c r="H1609" s="180">
        <v>0</v>
      </c>
      <c r="I1609" s="180">
        <v>3</v>
      </c>
      <c r="J1609" s="180">
        <v>93</v>
      </c>
      <c r="K1609" s="179">
        <v>17</v>
      </c>
      <c r="L1609" s="179">
        <v>959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38</v>
      </c>
      <c r="G1610" s="180">
        <v>0</v>
      </c>
      <c r="H1610" s="180">
        <v>0</v>
      </c>
      <c r="I1610" s="180">
        <v>9</v>
      </c>
      <c r="J1610" s="180">
        <v>162</v>
      </c>
      <c r="K1610" s="179">
        <v>12</v>
      </c>
      <c r="L1610" s="179">
        <v>200</v>
      </c>
    </row>
    <row r="1611" spans="2:12" ht="24.95" customHeight="1" x14ac:dyDescent="0.2">
      <c r="B1611" s="72" t="s">
        <v>14</v>
      </c>
      <c r="C1611" s="173">
        <v>52</v>
      </c>
      <c r="D1611" s="173">
        <v>3119</v>
      </c>
      <c r="E1611" s="173">
        <v>169</v>
      </c>
      <c r="F1611" s="173">
        <v>6898</v>
      </c>
      <c r="G1611" s="173">
        <v>41</v>
      </c>
      <c r="H1611" s="173">
        <v>1243</v>
      </c>
      <c r="I1611" s="173">
        <v>78</v>
      </c>
      <c r="J1611" s="173">
        <v>2335</v>
      </c>
      <c r="K1611" s="173">
        <v>340</v>
      </c>
      <c r="L1611" s="173">
        <v>13595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52" t="s">
        <v>92</v>
      </c>
      <c r="C1626" s="252"/>
      <c r="D1626" s="252"/>
      <c r="E1626" s="252"/>
      <c r="F1626" s="252"/>
      <c r="G1626" s="252"/>
      <c r="H1626" s="252"/>
      <c r="I1626" s="252"/>
      <c r="J1626" s="252"/>
      <c r="K1626" s="252"/>
      <c r="L1626" s="252"/>
      <c r="M1626" s="252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81" t="s">
        <v>97</v>
      </c>
      <c r="C1629" s="134" t="s">
        <v>60</v>
      </c>
      <c r="D1629" s="180">
        <v>256</v>
      </c>
      <c r="E1629" s="180">
        <v>86</v>
      </c>
      <c r="F1629" s="180">
        <v>168</v>
      </c>
      <c r="G1629" s="180">
        <v>36</v>
      </c>
      <c r="H1629" s="180">
        <v>59</v>
      </c>
      <c r="I1629" s="180">
        <v>233</v>
      </c>
      <c r="J1629" s="180">
        <v>52</v>
      </c>
      <c r="K1629" s="180">
        <v>67</v>
      </c>
      <c r="L1629" s="180">
        <v>117</v>
      </c>
      <c r="M1629" s="175">
        <v>1074</v>
      </c>
      <c r="N1629" s="56"/>
    </row>
    <row r="1630" spans="2:14" ht="24.95" customHeight="1" x14ac:dyDescent="0.2">
      <c r="B1630" s="269"/>
      <c r="C1630" s="135" t="s">
        <v>29</v>
      </c>
      <c r="D1630" s="180">
        <v>2305</v>
      </c>
      <c r="E1630" s="180">
        <v>796</v>
      </c>
      <c r="F1630" s="180">
        <v>1074</v>
      </c>
      <c r="G1630" s="180">
        <v>365</v>
      </c>
      <c r="H1630" s="180">
        <v>448</v>
      </c>
      <c r="I1630" s="180">
        <v>2526</v>
      </c>
      <c r="J1630" s="180">
        <v>389</v>
      </c>
      <c r="K1630" s="180">
        <v>527</v>
      </c>
      <c r="L1630" s="180">
        <v>828</v>
      </c>
      <c r="M1630" s="179">
        <v>9258</v>
      </c>
      <c r="N1630" s="57"/>
    </row>
    <row r="1631" spans="2:14" ht="24.95" customHeight="1" x14ac:dyDescent="0.2">
      <c r="B1631" s="269" t="s">
        <v>98</v>
      </c>
      <c r="C1631" s="135" t="s">
        <v>60</v>
      </c>
      <c r="D1631" s="180">
        <v>2</v>
      </c>
      <c r="E1631" s="180">
        <v>1</v>
      </c>
      <c r="F1631" s="180">
        <v>0</v>
      </c>
      <c r="G1631" s="180">
        <v>0</v>
      </c>
      <c r="H1631" s="180">
        <v>1</v>
      </c>
      <c r="I1631" s="180">
        <v>0</v>
      </c>
      <c r="J1631" s="180">
        <v>1</v>
      </c>
      <c r="K1631" s="180">
        <v>0</v>
      </c>
      <c r="L1631" s="180">
        <v>41</v>
      </c>
      <c r="M1631" s="179">
        <v>46</v>
      </c>
      <c r="N1631" s="7"/>
    </row>
    <row r="1632" spans="2:14" ht="24.95" customHeight="1" x14ac:dyDescent="0.2">
      <c r="B1632" s="269"/>
      <c r="C1632" s="135" t="s">
        <v>29</v>
      </c>
      <c r="D1632" s="180">
        <v>9</v>
      </c>
      <c r="E1632" s="180">
        <v>4</v>
      </c>
      <c r="F1632" s="180">
        <v>0</v>
      </c>
      <c r="G1632" s="180">
        <v>0</v>
      </c>
      <c r="H1632" s="180">
        <v>4</v>
      </c>
      <c r="I1632" s="180">
        <v>0</v>
      </c>
      <c r="J1632" s="180">
        <v>23</v>
      </c>
      <c r="K1632" s="180">
        <v>0</v>
      </c>
      <c r="L1632" s="180">
        <v>152</v>
      </c>
      <c r="M1632" s="179">
        <v>192</v>
      </c>
      <c r="N1632" s="7"/>
    </row>
    <row r="1633" spans="2:13" ht="24.95" customHeight="1" x14ac:dyDescent="0.2">
      <c r="B1633" s="269" t="s">
        <v>99</v>
      </c>
      <c r="C1633" s="135" t="s">
        <v>60</v>
      </c>
      <c r="D1633" s="180">
        <v>132</v>
      </c>
      <c r="E1633" s="180">
        <v>27</v>
      </c>
      <c r="F1633" s="180">
        <v>16</v>
      </c>
      <c r="G1633" s="180">
        <v>7</v>
      </c>
      <c r="H1633" s="180">
        <v>28</v>
      </c>
      <c r="I1633" s="180">
        <v>92</v>
      </c>
      <c r="J1633" s="180">
        <v>9</v>
      </c>
      <c r="K1633" s="180">
        <v>19</v>
      </c>
      <c r="L1633" s="180">
        <v>14</v>
      </c>
      <c r="M1633" s="179">
        <v>344</v>
      </c>
    </row>
    <row r="1634" spans="2:13" ht="24.95" customHeight="1" x14ac:dyDescent="0.2">
      <c r="B1634" s="269"/>
      <c r="C1634" s="135" t="s">
        <v>29</v>
      </c>
      <c r="D1634" s="180">
        <v>1318</v>
      </c>
      <c r="E1634" s="180">
        <v>238</v>
      </c>
      <c r="F1634" s="180">
        <v>123</v>
      </c>
      <c r="G1634" s="180">
        <v>57</v>
      </c>
      <c r="H1634" s="180">
        <v>252</v>
      </c>
      <c r="I1634" s="180">
        <v>960</v>
      </c>
      <c r="J1634" s="180">
        <v>73</v>
      </c>
      <c r="K1634" s="180">
        <v>146</v>
      </c>
      <c r="L1634" s="180">
        <v>113</v>
      </c>
      <c r="M1634" s="179">
        <v>3280</v>
      </c>
    </row>
    <row r="1635" spans="2:13" ht="24.95" customHeight="1" x14ac:dyDescent="0.2">
      <c r="B1635" s="269" t="s">
        <v>100</v>
      </c>
      <c r="C1635" s="135" t="s">
        <v>60</v>
      </c>
      <c r="D1635" s="180">
        <v>302</v>
      </c>
      <c r="E1635" s="180">
        <v>229</v>
      </c>
      <c r="F1635" s="180">
        <v>452</v>
      </c>
      <c r="G1635" s="180">
        <v>31</v>
      </c>
      <c r="H1635" s="180">
        <v>473</v>
      </c>
      <c r="I1635" s="180">
        <v>59</v>
      </c>
      <c r="J1635" s="180">
        <v>123</v>
      </c>
      <c r="K1635" s="180">
        <v>163</v>
      </c>
      <c r="L1635" s="180">
        <v>201</v>
      </c>
      <c r="M1635" s="179">
        <v>2033</v>
      </c>
    </row>
    <row r="1636" spans="2:13" ht="24.95" customHeight="1" x14ac:dyDescent="0.2">
      <c r="B1636" s="269"/>
      <c r="C1636" s="135" t="s">
        <v>29</v>
      </c>
      <c r="D1636" s="180">
        <v>1508</v>
      </c>
      <c r="E1636" s="180">
        <v>1163</v>
      </c>
      <c r="F1636" s="180">
        <v>2263</v>
      </c>
      <c r="G1636" s="180">
        <v>136</v>
      </c>
      <c r="H1636" s="180">
        <v>2312</v>
      </c>
      <c r="I1636" s="180">
        <v>305</v>
      </c>
      <c r="J1636" s="180">
        <v>644</v>
      </c>
      <c r="K1636" s="180">
        <v>810</v>
      </c>
      <c r="L1636" s="180">
        <v>1009</v>
      </c>
      <c r="M1636" s="179">
        <v>10150</v>
      </c>
    </row>
    <row r="1637" spans="2:13" ht="24.95" customHeight="1" x14ac:dyDescent="0.2">
      <c r="B1637" s="269" t="s">
        <v>101</v>
      </c>
      <c r="C1637" s="135" t="s">
        <v>60</v>
      </c>
      <c r="D1637" s="180">
        <v>6</v>
      </c>
      <c r="E1637" s="180">
        <v>9</v>
      </c>
      <c r="F1637" s="180">
        <v>0</v>
      </c>
      <c r="G1637" s="180">
        <v>1</v>
      </c>
      <c r="H1637" s="180">
        <v>4</v>
      </c>
      <c r="I1637" s="180">
        <v>5</v>
      </c>
      <c r="J1637" s="180">
        <v>0</v>
      </c>
      <c r="K1637" s="180">
        <v>2</v>
      </c>
      <c r="L1637" s="180">
        <v>2</v>
      </c>
      <c r="M1637" s="179">
        <v>29</v>
      </c>
    </row>
    <row r="1638" spans="2:13" ht="24.95" customHeight="1" x14ac:dyDescent="0.2">
      <c r="B1638" s="270"/>
      <c r="C1638" s="133" t="s">
        <v>29</v>
      </c>
      <c r="D1638" s="180">
        <v>93</v>
      </c>
      <c r="E1638" s="180">
        <v>51</v>
      </c>
      <c r="F1638" s="180">
        <v>0</v>
      </c>
      <c r="G1638" s="180">
        <v>5</v>
      </c>
      <c r="H1638" s="180">
        <v>15</v>
      </c>
      <c r="I1638" s="180">
        <v>27</v>
      </c>
      <c r="J1638" s="180">
        <v>0</v>
      </c>
      <c r="K1638" s="180">
        <v>18</v>
      </c>
      <c r="L1638" s="180">
        <v>7</v>
      </c>
      <c r="M1638" s="181">
        <v>216</v>
      </c>
    </row>
    <row r="1639" spans="2:13" ht="24.95" customHeight="1" x14ac:dyDescent="0.2">
      <c r="B1639" s="280" t="s">
        <v>14</v>
      </c>
      <c r="C1639" s="132" t="s">
        <v>60</v>
      </c>
      <c r="D1639" s="182">
        <v>698</v>
      </c>
      <c r="E1639" s="182">
        <v>352</v>
      </c>
      <c r="F1639" s="182">
        <v>636</v>
      </c>
      <c r="G1639" s="182">
        <v>75</v>
      </c>
      <c r="H1639" s="182">
        <v>565</v>
      </c>
      <c r="I1639" s="182">
        <v>389</v>
      </c>
      <c r="J1639" s="182">
        <v>185</v>
      </c>
      <c r="K1639" s="182">
        <v>251</v>
      </c>
      <c r="L1639" s="182">
        <v>375</v>
      </c>
      <c r="M1639" s="182">
        <v>3526</v>
      </c>
    </row>
    <row r="1640" spans="2:13" ht="24.95" customHeight="1" x14ac:dyDescent="0.2">
      <c r="B1640" s="280"/>
      <c r="C1640" s="131" t="s">
        <v>29</v>
      </c>
      <c r="D1640" s="172">
        <v>5233</v>
      </c>
      <c r="E1640" s="172">
        <v>2252</v>
      </c>
      <c r="F1640" s="172">
        <v>3460</v>
      </c>
      <c r="G1640" s="172">
        <v>563</v>
      </c>
      <c r="H1640" s="172">
        <v>3031</v>
      </c>
      <c r="I1640" s="172">
        <v>3818</v>
      </c>
      <c r="J1640" s="172">
        <v>1129</v>
      </c>
      <c r="K1640" s="172">
        <v>1501</v>
      </c>
      <c r="L1640" s="172">
        <v>2109</v>
      </c>
      <c r="M1640" s="172">
        <v>23096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/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52" t="s">
        <v>94</v>
      </c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81" t="s">
        <v>102</v>
      </c>
      <c r="C1663" s="134" t="s">
        <v>60</v>
      </c>
      <c r="D1663" s="180">
        <v>51</v>
      </c>
      <c r="E1663" s="180">
        <v>38</v>
      </c>
      <c r="F1663" s="180">
        <v>49</v>
      </c>
      <c r="G1663" s="180">
        <v>4</v>
      </c>
      <c r="H1663" s="180">
        <v>87</v>
      </c>
      <c r="I1663" s="180">
        <v>36</v>
      </c>
      <c r="J1663" s="180">
        <v>15</v>
      </c>
      <c r="K1663" s="180">
        <v>25</v>
      </c>
      <c r="L1663" s="180">
        <v>25</v>
      </c>
      <c r="M1663" s="175">
        <v>330</v>
      </c>
      <c r="N1663" s="56"/>
    </row>
    <row r="1664" spans="2:14" ht="24.95" customHeight="1" x14ac:dyDescent="0.2">
      <c r="B1664" s="269"/>
      <c r="C1664" s="135" t="s">
        <v>29</v>
      </c>
      <c r="D1664" s="180">
        <v>625</v>
      </c>
      <c r="E1664" s="180">
        <v>771</v>
      </c>
      <c r="F1664" s="180">
        <v>792</v>
      </c>
      <c r="G1664" s="180">
        <v>85</v>
      </c>
      <c r="H1664" s="180">
        <v>1588</v>
      </c>
      <c r="I1664" s="180">
        <v>750</v>
      </c>
      <c r="J1664" s="180">
        <v>221</v>
      </c>
      <c r="K1664" s="180">
        <v>487</v>
      </c>
      <c r="L1664" s="180">
        <v>473</v>
      </c>
      <c r="M1664" s="179">
        <v>5792</v>
      </c>
      <c r="N1664" s="57"/>
    </row>
    <row r="1665" spans="2:14" ht="24.95" customHeight="1" x14ac:dyDescent="0.2">
      <c r="B1665" s="269" t="s">
        <v>103</v>
      </c>
      <c r="C1665" s="135" t="s">
        <v>60</v>
      </c>
      <c r="D1665" s="180">
        <v>26</v>
      </c>
      <c r="E1665" s="180">
        <v>15</v>
      </c>
      <c r="F1665" s="180">
        <v>10</v>
      </c>
      <c r="G1665" s="180">
        <v>8</v>
      </c>
      <c r="H1665" s="180">
        <v>17</v>
      </c>
      <c r="I1665" s="180">
        <v>23</v>
      </c>
      <c r="J1665" s="180">
        <v>19</v>
      </c>
      <c r="K1665" s="180">
        <v>10</v>
      </c>
      <c r="L1665" s="180">
        <v>7</v>
      </c>
      <c r="M1665" s="179">
        <v>135</v>
      </c>
      <c r="N1665" s="7"/>
    </row>
    <row r="1666" spans="2:14" ht="24.95" customHeight="1" x14ac:dyDescent="0.2">
      <c r="B1666" s="269"/>
      <c r="C1666" s="135" t="s">
        <v>29</v>
      </c>
      <c r="D1666" s="180">
        <v>381</v>
      </c>
      <c r="E1666" s="180">
        <v>315</v>
      </c>
      <c r="F1666" s="180">
        <v>250</v>
      </c>
      <c r="G1666" s="180">
        <v>131</v>
      </c>
      <c r="H1666" s="180">
        <v>371</v>
      </c>
      <c r="I1666" s="180">
        <v>399</v>
      </c>
      <c r="J1666" s="180">
        <v>367</v>
      </c>
      <c r="K1666" s="180">
        <v>159</v>
      </c>
      <c r="L1666" s="180">
        <v>66</v>
      </c>
      <c r="M1666" s="179">
        <v>2439</v>
      </c>
      <c r="N1666" s="7"/>
    </row>
    <row r="1667" spans="2:14" ht="24.95" customHeight="1" x14ac:dyDescent="0.2">
      <c r="B1667" s="269" t="s">
        <v>104</v>
      </c>
      <c r="C1667" s="135" t="s">
        <v>60</v>
      </c>
      <c r="D1667" s="180">
        <v>3</v>
      </c>
      <c r="E1667" s="180">
        <v>3</v>
      </c>
      <c r="F1667" s="180">
        <v>8</v>
      </c>
      <c r="G1667" s="180">
        <v>2</v>
      </c>
      <c r="H1667" s="180">
        <v>1</v>
      </c>
      <c r="I1667" s="180">
        <v>1</v>
      </c>
      <c r="J1667" s="180">
        <v>2</v>
      </c>
      <c r="K1667" s="180">
        <v>1</v>
      </c>
      <c r="L1667" s="180">
        <v>0</v>
      </c>
      <c r="M1667" s="179">
        <v>21</v>
      </c>
    </row>
    <row r="1668" spans="2:14" ht="24.95" customHeight="1" x14ac:dyDescent="0.2">
      <c r="B1668" s="269"/>
      <c r="C1668" s="135" t="s">
        <v>29</v>
      </c>
      <c r="D1668" s="180">
        <v>86</v>
      </c>
      <c r="E1668" s="180">
        <v>41</v>
      </c>
      <c r="F1668" s="180">
        <v>163</v>
      </c>
      <c r="G1668" s="180">
        <v>76</v>
      </c>
      <c r="H1668" s="180">
        <v>21</v>
      </c>
      <c r="I1668" s="180">
        <v>16</v>
      </c>
      <c r="J1668" s="180">
        <v>9</v>
      </c>
      <c r="K1668" s="180">
        <v>38</v>
      </c>
      <c r="L1668" s="180">
        <v>0</v>
      </c>
      <c r="M1668" s="179">
        <v>450</v>
      </c>
    </row>
    <row r="1669" spans="2:14" ht="24.95" customHeight="1" x14ac:dyDescent="0.2">
      <c r="B1669" s="269" t="s">
        <v>105</v>
      </c>
      <c r="C1669" s="135" t="s">
        <v>60</v>
      </c>
      <c r="D1669" s="180">
        <v>2</v>
      </c>
      <c r="E1669" s="180">
        <v>0</v>
      </c>
      <c r="F1669" s="180">
        <v>0</v>
      </c>
      <c r="G1669" s="180">
        <v>0</v>
      </c>
      <c r="H1669" s="180">
        <v>1</v>
      </c>
      <c r="I1669" s="180">
        <v>0</v>
      </c>
      <c r="J1669" s="180">
        <v>0</v>
      </c>
      <c r="K1669" s="180">
        <v>0</v>
      </c>
      <c r="L1669" s="180">
        <v>0</v>
      </c>
      <c r="M1669" s="179">
        <v>3</v>
      </c>
    </row>
    <row r="1670" spans="2:14" ht="24.95" customHeight="1" x14ac:dyDescent="0.2">
      <c r="B1670" s="269"/>
      <c r="C1670" s="135" t="s">
        <v>29</v>
      </c>
      <c r="D1670" s="180">
        <v>47</v>
      </c>
      <c r="E1670" s="180">
        <v>0</v>
      </c>
      <c r="F1670" s="180">
        <v>0</v>
      </c>
      <c r="G1670" s="180">
        <v>0</v>
      </c>
      <c r="H1670" s="180">
        <v>40</v>
      </c>
      <c r="I1670" s="180">
        <v>0</v>
      </c>
      <c r="J1670" s="180">
        <v>0</v>
      </c>
      <c r="K1670" s="180">
        <v>0</v>
      </c>
      <c r="L1670" s="180">
        <v>0</v>
      </c>
      <c r="M1670" s="179">
        <v>87</v>
      </c>
    </row>
    <row r="1671" spans="2:14" ht="24.95" customHeight="1" x14ac:dyDescent="0.2">
      <c r="B1671" s="269" t="s">
        <v>106</v>
      </c>
      <c r="C1671" s="135" t="s">
        <v>60</v>
      </c>
      <c r="D1671" s="180">
        <v>0</v>
      </c>
      <c r="E1671" s="180">
        <v>0</v>
      </c>
      <c r="F1671" s="180">
        <v>2</v>
      </c>
      <c r="G1671" s="180">
        <v>0</v>
      </c>
      <c r="H1671" s="180">
        <v>1</v>
      </c>
      <c r="I1671" s="180">
        <v>0</v>
      </c>
      <c r="J1671" s="180">
        <v>0</v>
      </c>
      <c r="K1671" s="180">
        <v>2</v>
      </c>
      <c r="L1671" s="180">
        <v>0</v>
      </c>
      <c r="M1671" s="179">
        <v>5</v>
      </c>
    </row>
    <row r="1672" spans="2:14" ht="24.95" customHeight="1" x14ac:dyDescent="0.2">
      <c r="B1672" s="270"/>
      <c r="C1672" s="133" t="s">
        <v>29</v>
      </c>
      <c r="D1672" s="180">
        <v>0</v>
      </c>
      <c r="E1672" s="180">
        <v>0</v>
      </c>
      <c r="F1672" s="180">
        <v>17</v>
      </c>
      <c r="G1672" s="180">
        <v>0</v>
      </c>
      <c r="H1672" s="180">
        <v>216</v>
      </c>
      <c r="I1672" s="180">
        <v>0</v>
      </c>
      <c r="J1672" s="180">
        <v>0</v>
      </c>
      <c r="K1672" s="180">
        <v>14</v>
      </c>
      <c r="L1672" s="180">
        <v>0</v>
      </c>
      <c r="M1672" s="181">
        <v>247</v>
      </c>
    </row>
    <row r="1673" spans="2:14" ht="24.95" customHeight="1" x14ac:dyDescent="0.2">
      <c r="B1673" s="280" t="s">
        <v>14</v>
      </c>
      <c r="C1673" s="132" t="s">
        <v>60</v>
      </c>
      <c r="D1673" s="182">
        <v>82</v>
      </c>
      <c r="E1673" s="182">
        <v>56</v>
      </c>
      <c r="F1673" s="182">
        <v>69</v>
      </c>
      <c r="G1673" s="182">
        <v>14</v>
      </c>
      <c r="H1673" s="182">
        <v>107</v>
      </c>
      <c r="I1673" s="182">
        <v>60</v>
      </c>
      <c r="J1673" s="182">
        <v>36</v>
      </c>
      <c r="K1673" s="182">
        <v>38</v>
      </c>
      <c r="L1673" s="182">
        <v>32</v>
      </c>
      <c r="M1673" s="182">
        <v>494</v>
      </c>
    </row>
    <row r="1674" spans="2:14" ht="24.95" customHeight="1" x14ac:dyDescent="0.2">
      <c r="B1674" s="280"/>
      <c r="C1674" s="131" t="s">
        <v>29</v>
      </c>
      <c r="D1674" s="172">
        <v>1139</v>
      </c>
      <c r="E1674" s="172">
        <v>1127</v>
      </c>
      <c r="F1674" s="172">
        <v>1222</v>
      </c>
      <c r="G1674" s="172">
        <v>292</v>
      </c>
      <c r="H1674" s="172">
        <v>2236</v>
      </c>
      <c r="I1674" s="172">
        <v>1165</v>
      </c>
      <c r="J1674" s="172">
        <v>597</v>
      </c>
      <c r="K1674" s="172">
        <v>698</v>
      </c>
      <c r="L1674" s="172">
        <v>539</v>
      </c>
      <c r="M1674" s="172">
        <v>9015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52" t="s">
        <v>112</v>
      </c>
      <c r="C1689" s="252"/>
      <c r="D1689" s="252"/>
      <c r="E1689" s="252"/>
      <c r="F1689" s="252"/>
      <c r="G1689" s="252"/>
      <c r="H1689" s="252"/>
      <c r="I1689" s="252"/>
      <c r="J1689" s="252"/>
      <c r="K1689" s="252"/>
      <c r="L1689" s="252"/>
      <c r="M1689" s="252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624</v>
      </c>
      <c r="D1692" s="180">
        <v>854</v>
      </c>
      <c r="E1692" s="180">
        <v>1270</v>
      </c>
      <c r="F1692" s="180">
        <v>357</v>
      </c>
      <c r="G1692" s="180">
        <v>754</v>
      </c>
      <c r="H1692" s="180">
        <v>543</v>
      </c>
      <c r="I1692" s="180">
        <v>351</v>
      </c>
      <c r="J1692" s="180">
        <v>906</v>
      </c>
      <c r="K1692" s="180">
        <v>389</v>
      </c>
      <c r="L1692" s="179">
        <v>6048</v>
      </c>
      <c r="N1692" s="35"/>
    </row>
    <row r="1693" spans="2:14" ht="24.95" customHeight="1" x14ac:dyDescent="0.2">
      <c r="B1693" s="110" t="s">
        <v>29</v>
      </c>
      <c r="C1693" s="178">
        <v>60455</v>
      </c>
      <c r="D1693" s="178">
        <v>73925</v>
      </c>
      <c r="E1693" s="178">
        <v>78531</v>
      </c>
      <c r="F1693" s="178">
        <v>29871</v>
      </c>
      <c r="G1693" s="178">
        <v>59848</v>
      </c>
      <c r="H1693" s="178">
        <v>59819</v>
      </c>
      <c r="I1693" s="178">
        <v>29205</v>
      </c>
      <c r="J1693" s="178">
        <v>97721</v>
      </c>
      <c r="K1693" s="178">
        <v>33665</v>
      </c>
      <c r="L1693" s="181">
        <v>523040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3" t="s">
        <v>90</v>
      </c>
      <c r="C1722" s="274"/>
      <c r="D1722" s="274"/>
      <c r="E1722" s="274"/>
      <c r="F1722" s="274"/>
      <c r="G1722" s="274"/>
      <c r="H1722" s="274"/>
      <c r="I1722" s="274"/>
      <c r="J1722" s="274"/>
      <c r="K1722" s="274"/>
      <c r="L1722" s="274"/>
      <c r="M1722" s="155"/>
    </row>
    <row r="1723" spans="1:13" ht="20.100000000000001" customHeight="1" thickBot="1" x14ac:dyDescent="0.25">
      <c r="B1723" s="275" t="s">
        <v>154</v>
      </c>
      <c r="C1723" s="276"/>
      <c r="D1723" s="276"/>
      <c r="E1723" s="276"/>
      <c r="F1723" s="276"/>
      <c r="G1723" s="276"/>
      <c r="H1723" s="276"/>
      <c r="I1723" s="276"/>
      <c r="J1723" s="276"/>
      <c r="K1723" s="276"/>
      <c r="L1723" s="276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77" t="s">
        <v>139</v>
      </c>
      <c r="C1728" s="278"/>
      <c r="D1728" s="279" t="s">
        <v>128</v>
      </c>
      <c r="E1728" s="279"/>
      <c r="F1728" s="279"/>
      <c r="G1728" s="279"/>
      <c r="H1728" s="279"/>
      <c r="I1728" s="279"/>
      <c r="J1728" s="279"/>
      <c r="K1728" s="279"/>
      <c r="L1728" s="279"/>
      <c r="M1728" s="114"/>
    </row>
    <row r="1729" spans="1:15" s="111" customFormat="1" ht="20.100000000000001" customHeight="1" x14ac:dyDescent="0.2">
      <c r="A1729" s="114"/>
      <c r="B1729" s="277"/>
      <c r="C1729" s="278"/>
      <c r="D1729" s="279"/>
      <c r="E1729" s="279"/>
      <c r="F1729" s="279"/>
      <c r="G1729" s="279"/>
      <c r="H1729" s="279"/>
      <c r="I1729" s="279"/>
      <c r="J1729" s="279"/>
      <c r="K1729" s="279"/>
      <c r="L1729" s="279"/>
      <c r="M1729" s="114"/>
    </row>
    <row r="1730" spans="1:15" s="111" customFormat="1" ht="20.100000000000001" customHeight="1" x14ac:dyDescent="0.2">
      <c r="A1730" s="114"/>
      <c r="B1730" s="277" t="s">
        <v>140</v>
      </c>
      <c r="C1730" s="278"/>
      <c r="D1730" s="279" t="s">
        <v>129</v>
      </c>
      <c r="E1730" s="279"/>
      <c r="F1730" s="279"/>
      <c r="G1730" s="279"/>
      <c r="H1730" s="279"/>
      <c r="I1730" s="279"/>
      <c r="J1730" s="279"/>
      <c r="K1730" s="279"/>
      <c r="L1730" s="279"/>
      <c r="M1730" s="114"/>
    </row>
    <row r="1731" spans="1:15" ht="20.100000000000001" customHeight="1" x14ac:dyDescent="0.2">
      <c r="A1731" s="113"/>
      <c r="B1731" s="277"/>
      <c r="C1731" s="278"/>
      <c r="D1731" s="279"/>
      <c r="E1731" s="279"/>
      <c r="F1731" s="279"/>
      <c r="G1731" s="279"/>
      <c r="H1731" s="279"/>
      <c r="I1731" s="279"/>
      <c r="J1731" s="279"/>
      <c r="K1731" s="279"/>
      <c r="L1731" s="279"/>
      <c r="M1731" s="114"/>
    </row>
    <row r="1732" spans="1:15" ht="20.100000000000001" customHeight="1" x14ac:dyDescent="0.2">
      <c r="A1732" s="113"/>
      <c r="B1732" s="277" t="s">
        <v>141</v>
      </c>
      <c r="C1732" s="278"/>
      <c r="D1732" s="279" t="s">
        <v>130</v>
      </c>
      <c r="E1732" s="279"/>
      <c r="F1732" s="279"/>
      <c r="G1732" s="279"/>
      <c r="H1732" s="279"/>
      <c r="I1732" s="279"/>
      <c r="J1732" s="279"/>
      <c r="K1732" s="279"/>
      <c r="L1732" s="279"/>
      <c r="M1732" s="114"/>
    </row>
    <row r="1733" spans="1:15" s="111" customFormat="1" ht="20.100000000000001" customHeight="1" x14ac:dyDescent="0.2">
      <c r="A1733" s="114"/>
      <c r="B1733" s="277"/>
      <c r="C1733" s="278"/>
      <c r="D1733" s="279"/>
      <c r="E1733" s="279"/>
      <c r="F1733" s="279"/>
      <c r="G1733" s="279"/>
      <c r="H1733" s="279"/>
      <c r="I1733" s="279"/>
      <c r="J1733" s="279"/>
      <c r="K1733" s="279"/>
      <c r="L1733" s="279"/>
      <c r="M1733" s="114"/>
    </row>
    <row r="1734" spans="1:15" s="111" customFormat="1" ht="20.100000000000001" customHeight="1" x14ac:dyDescent="0.2">
      <c r="A1734" s="114"/>
      <c r="B1734" s="277" t="s">
        <v>3</v>
      </c>
      <c r="C1734" s="278"/>
      <c r="D1734" s="279" t="s">
        <v>131</v>
      </c>
      <c r="E1734" s="279"/>
      <c r="F1734" s="279"/>
      <c r="G1734" s="279"/>
      <c r="H1734" s="279"/>
      <c r="I1734" s="279"/>
      <c r="J1734" s="279"/>
      <c r="K1734" s="279"/>
      <c r="L1734" s="279"/>
      <c r="M1734" s="114"/>
    </row>
    <row r="1735" spans="1:15" s="111" customFormat="1" ht="20.100000000000001" customHeight="1" x14ac:dyDescent="0.2">
      <c r="A1735" s="114"/>
      <c r="B1735" s="277"/>
      <c r="C1735" s="278"/>
      <c r="D1735" s="279"/>
      <c r="E1735" s="279"/>
      <c r="F1735" s="279"/>
      <c r="G1735" s="279"/>
      <c r="H1735" s="279"/>
      <c r="I1735" s="279"/>
      <c r="J1735" s="279"/>
      <c r="K1735" s="279"/>
      <c r="L1735" s="279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71" t="s">
        <v>142</v>
      </c>
      <c r="C1741" s="272"/>
      <c r="D1741" s="279" t="s">
        <v>132</v>
      </c>
      <c r="E1741" s="279"/>
      <c r="F1741" s="279"/>
      <c r="G1741" s="279"/>
      <c r="H1741" s="279"/>
      <c r="I1741" s="279"/>
      <c r="J1741" s="279"/>
      <c r="K1741" s="279"/>
      <c r="L1741" s="279"/>
      <c r="M1741" s="152"/>
    </row>
    <row r="1742" spans="1:15" s="111" customFormat="1" ht="20.100000000000001" customHeight="1" x14ac:dyDescent="0.2">
      <c r="B1742" s="271"/>
      <c r="C1742" s="272"/>
      <c r="D1742" s="279"/>
      <c r="E1742" s="279"/>
      <c r="F1742" s="279"/>
      <c r="G1742" s="279"/>
      <c r="H1742" s="279"/>
      <c r="I1742" s="279"/>
      <c r="J1742" s="279"/>
      <c r="K1742" s="279"/>
      <c r="L1742" s="279"/>
      <c r="M1742" s="152"/>
    </row>
    <row r="1743" spans="1:15" ht="20.100000000000001" customHeight="1" x14ac:dyDescent="0.2">
      <c r="B1743" s="271" t="s">
        <v>143</v>
      </c>
      <c r="C1743" s="272"/>
      <c r="D1743" s="265" t="s">
        <v>133</v>
      </c>
      <c r="E1743" s="265"/>
      <c r="F1743" s="265"/>
      <c r="G1743" s="265"/>
      <c r="H1743" s="265"/>
      <c r="I1743" s="265"/>
      <c r="J1743" s="265"/>
      <c r="K1743" s="265"/>
      <c r="L1743" s="265"/>
      <c r="M1743" s="266"/>
      <c r="N1743" s="111"/>
      <c r="O1743" s="111"/>
    </row>
    <row r="1744" spans="1:15" ht="20.100000000000001" customHeight="1" x14ac:dyDescent="0.2">
      <c r="B1744" s="271"/>
      <c r="C1744" s="272"/>
      <c r="D1744" s="265"/>
      <c r="E1744" s="265"/>
      <c r="F1744" s="265"/>
      <c r="G1744" s="265"/>
      <c r="H1744" s="265"/>
      <c r="I1744" s="265"/>
      <c r="J1744" s="265"/>
      <c r="K1744" s="265"/>
      <c r="L1744" s="265"/>
      <c r="M1744" s="266"/>
      <c r="N1744" s="111"/>
      <c r="O1744" s="111"/>
    </row>
    <row r="1745" spans="2:15" ht="20.100000000000001" customHeight="1" x14ac:dyDescent="0.2">
      <c r="B1745" s="271" t="s">
        <v>144</v>
      </c>
      <c r="C1745" s="272"/>
      <c r="D1745" s="265" t="s">
        <v>134</v>
      </c>
      <c r="E1745" s="265"/>
      <c r="F1745" s="265"/>
      <c r="G1745" s="265"/>
      <c r="H1745" s="265"/>
      <c r="I1745" s="265"/>
      <c r="J1745" s="265"/>
      <c r="K1745" s="265"/>
      <c r="L1745" s="265"/>
      <c r="M1745" s="152"/>
      <c r="N1745" s="111"/>
      <c r="O1745" s="111"/>
    </row>
    <row r="1746" spans="2:15" ht="20.100000000000001" customHeight="1" x14ac:dyDescent="0.2">
      <c r="B1746" s="271"/>
      <c r="C1746" s="272"/>
      <c r="D1746" s="265"/>
      <c r="E1746" s="265"/>
      <c r="F1746" s="265"/>
      <c r="G1746" s="265"/>
      <c r="H1746" s="265"/>
      <c r="I1746" s="265"/>
      <c r="J1746" s="265"/>
      <c r="K1746" s="265"/>
      <c r="L1746" s="265"/>
      <c r="M1746" s="152"/>
      <c r="N1746" s="111"/>
      <c r="O1746" s="111"/>
    </row>
    <row r="1747" spans="2:15" ht="20.100000000000001" customHeight="1" x14ac:dyDescent="0.2">
      <c r="B1747" s="271" t="s">
        <v>145</v>
      </c>
      <c r="C1747" s="272"/>
      <c r="D1747" s="265" t="s">
        <v>135</v>
      </c>
      <c r="E1747" s="265"/>
      <c r="F1747" s="265"/>
      <c r="G1747" s="265"/>
      <c r="H1747" s="265"/>
      <c r="I1747" s="265"/>
      <c r="J1747" s="265"/>
      <c r="K1747" s="265"/>
      <c r="L1747" s="265"/>
      <c r="M1747" s="152"/>
      <c r="N1747" s="111"/>
      <c r="O1747" s="111"/>
    </row>
    <row r="1748" spans="2:15" ht="20.100000000000001" customHeight="1" x14ac:dyDescent="0.2">
      <c r="B1748" s="271"/>
      <c r="C1748" s="272"/>
      <c r="D1748" s="265"/>
      <c r="E1748" s="265"/>
      <c r="F1748" s="265"/>
      <c r="G1748" s="265"/>
      <c r="H1748" s="265"/>
      <c r="I1748" s="265"/>
      <c r="J1748" s="265"/>
      <c r="K1748" s="265"/>
      <c r="L1748" s="265"/>
      <c r="M1748" s="152"/>
      <c r="N1748" s="111"/>
      <c r="O1748" s="111"/>
    </row>
    <row r="1749" spans="2:15" ht="20.100000000000001" customHeight="1" x14ac:dyDescent="0.2">
      <c r="B1749" s="271" t="s">
        <v>146</v>
      </c>
      <c r="C1749" s="272"/>
      <c r="D1749" s="265" t="s">
        <v>136</v>
      </c>
      <c r="E1749" s="265"/>
      <c r="F1749" s="265"/>
      <c r="G1749" s="265"/>
      <c r="H1749" s="265"/>
      <c r="I1749" s="265"/>
      <c r="J1749" s="265"/>
      <c r="K1749" s="265"/>
      <c r="L1749" s="265"/>
      <c r="M1749" s="152"/>
      <c r="N1749" s="111"/>
      <c r="O1749" s="111"/>
    </row>
    <row r="1750" spans="2:15" ht="20.100000000000001" customHeight="1" x14ac:dyDescent="0.2">
      <c r="B1750" s="271"/>
      <c r="C1750" s="272"/>
      <c r="D1750" s="265"/>
      <c r="E1750" s="265"/>
      <c r="F1750" s="265"/>
      <c r="G1750" s="265"/>
      <c r="H1750" s="265"/>
      <c r="I1750" s="265"/>
      <c r="J1750" s="265"/>
      <c r="K1750" s="265"/>
      <c r="L1750" s="265"/>
      <c r="M1750" s="152"/>
      <c r="N1750" s="111"/>
      <c r="O1750" s="111"/>
    </row>
    <row r="1751" spans="2:15" ht="20.100000000000001" customHeight="1" x14ac:dyDescent="0.2">
      <c r="B1751" s="271" t="s">
        <v>147</v>
      </c>
      <c r="C1751" s="272"/>
      <c r="D1751" s="265" t="s">
        <v>137</v>
      </c>
      <c r="E1751" s="265"/>
      <c r="F1751" s="265"/>
      <c r="G1751" s="265"/>
      <c r="H1751" s="265"/>
      <c r="I1751" s="265"/>
      <c r="J1751" s="265"/>
      <c r="K1751" s="265"/>
      <c r="L1751" s="265"/>
      <c r="M1751" s="152"/>
      <c r="N1751" s="111"/>
      <c r="O1751" s="111"/>
    </row>
    <row r="1752" spans="2:15" ht="20.100000000000001" customHeight="1" x14ac:dyDescent="0.2">
      <c r="B1752" s="271"/>
      <c r="C1752" s="272"/>
      <c r="D1752" s="265"/>
      <c r="E1752" s="265"/>
      <c r="F1752" s="265"/>
      <c r="G1752" s="265"/>
      <c r="H1752" s="265"/>
      <c r="I1752" s="265"/>
      <c r="J1752" s="265"/>
      <c r="K1752" s="265"/>
      <c r="L1752" s="265"/>
      <c r="M1752" s="152"/>
      <c r="N1752" s="111"/>
      <c r="O1752" s="111"/>
    </row>
    <row r="1753" spans="2:15" ht="20.100000000000001" customHeight="1" x14ac:dyDescent="0.2">
      <c r="B1753" s="271" t="s">
        <v>148</v>
      </c>
      <c r="C1753" s="272"/>
      <c r="D1753" s="265" t="s">
        <v>138</v>
      </c>
      <c r="E1753" s="265"/>
      <c r="F1753" s="265"/>
      <c r="G1753" s="265"/>
      <c r="H1753" s="265"/>
      <c r="I1753" s="265"/>
      <c r="J1753" s="265"/>
      <c r="K1753" s="265"/>
      <c r="L1753" s="265"/>
      <c r="M1753" s="266"/>
    </row>
    <row r="1754" spans="2:15" ht="20.100000000000001" customHeight="1" thickBot="1" x14ac:dyDescent="0.25">
      <c r="B1754" s="282"/>
      <c r="C1754" s="283"/>
      <c r="D1754" s="267"/>
      <c r="E1754" s="267"/>
      <c r="F1754" s="267"/>
      <c r="G1754" s="267"/>
      <c r="H1754" s="267"/>
      <c r="I1754" s="267"/>
      <c r="J1754" s="267"/>
      <c r="K1754" s="267"/>
      <c r="L1754" s="267"/>
      <c r="M1754" s="268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24"/>
      <c r="C1823" s="124"/>
      <c r="D1823" s="124"/>
      <c r="E1823" s="124"/>
      <c r="F1823" s="124"/>
      <c r="G1823" s="124"/>
      <c r="H1823" s="124"/>
      <c r="I1823" s="124"/>
      <c r="J1823" s="124"/>
      <c r="K1823" s="124"/>
      <c r="L1823" s="124"/>
      <c r="M1823" s="124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19.5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20.100000000000001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  <c r="N1858" s="31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30" customHeight="1" x14ac:dyDescent="0.2">
      <c r="B1867" s="125"/>
      <c r="C1867" s="125"/>
      <c r="D1867" s="125"/>
      <c r="E1867" s="125"/>
      <c r="F1867" s="125"/>
      <c r="G1867" s="125"/>
      <c r="H1867" s="125"/>
      <c r="I1867" s="125"/>
      <c r="J1867" s="125"/>
      <c r="K1867" s="125"/>
      <c r="L1867" s="125"/>
      <c r="M1867" s="125"/>
      <c r="N1867" s="82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153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</mergeCells>
  <phoneticPr fontId="3" type="noConversion"/>
  <conditionalFormatting sqref="C406:L407 C391:J391 C376:L378 C361:H369 C477:K477 M477 C410:L414 C415:K415 M415 C380:L385 C453:L476 C513:L537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MARZO 2023</vt:lpstr>
      <vt:lpstr>'MARZO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2023-04-17T10:01:55Z</cp:lastPrinted>
  <dcterms:created xsi:type="dcterms:W3CDTF">2011-10-19T11:12:35Z</dcterms:created>
  <dcterms:modified xsi:type="dcterms:W3CDTF">2023-04-17T10:03:47Z</dcterms:modified>
</cp:coreProperties>
</file>