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4.- ABRIL\"/>
    </mc:Choice>
  </mc:AlternateContent>
  <bookViews>
    <workbookView xWindow="-60" yWindow="-60" windowWidth="20610" windowHeight="11040"/>
  </bookViews>
  <sheets>
    <sheet name="ABRIL 2023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'ABRIL 2023'!#REF!</definedName>
    <definedName name="_xlnm.Print_Area" localSheetId="0">'ABRIL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36" i="4" l="1"/>
  <c r="F1419" i="4" l="1"/>
  <c r="F1420" i="4"/>
  <c r="F1430" i="4" l="1"/>
  <c r="F1429" i="4"/>
  <c r="F1428" i="4"/>
  <c r="F1427" i="4"/>
  <c r="F1426" i="4"/>
  <c r="F1425" i="4"/>
  <c r="F1424" i="4"/>
  <c r="F1423" i="4"/>
  <c r="F1422" i="4"/>
  <c r="F1421" i="4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<sst xmlns="http://schemas.openxmlformats.org/spreadsheetml/2006/main" count="796" uniqueCount="177">
  <si>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</si>
  <si>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</si>
  <si>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</si>
  <si>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</si>
  <si>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</si>
  <si>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</si>
  <si>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</si>
  <si>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</si>
  <si>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</si>
  <si>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</si>
  <si>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</si>
  <si>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</si>
  <si>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</si>
  <si>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</si>
  <si>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</si>
  <si>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</si>
  <si>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</si>
  <si>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</si>
  <si>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</si>
  <si>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</si>
  <si>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</si>
  <si>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</si>
  <si>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</si>
  <si>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</si>
  <si>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</si>
  <si>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</si>
  <si>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</si>
  <si>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</si>
  <si>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</si>
  <si>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</si>
  <si>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</si>
  <si>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</si>
  <si>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</si>
  <si>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</si>
  <si>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</si>
  <si>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</si>
  <si>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</si>
  <si>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</si>
  <si>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</si>
  <si>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</si>
  <si>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</si>
  <si>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</si>
  <si>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</si>
  <si>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</si>
  <si>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</si>
  <si>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</si>
  <si>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</si>
  <si>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</si>
  <si>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</si>
  <si>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</si>
  <si>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</si>
  <si>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</si>
  <si>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</si>
  <si>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</si>
  <si>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</si>
  <si>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</si>
  <si>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</si>
  <si>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</si>
  <si>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</si>
  <si>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</si>
  <si>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</si>
  <si>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</si>
  <si>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</si>
  <si>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</si>
  <si>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</si>
  <si>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</si>
  <si>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</si>
  <si>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</si>
  <si>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</si>
  <si>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</si>
  <si>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</si>
  <si>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</si>
  <si>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</si>
  <si>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</si>
  <si>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</si>
  <si>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</si>
  <si>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</si>
  <si>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</si>
  <si>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</si>
  <si>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</si>
  <si>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</si>
  <si>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</si>
  <si>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</si>
  <si>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</si>
  <si>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</si>
  <si>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</si>
  <si>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</si>
  <si>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</si>
  <si>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</si>
  <si>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</si>
  <si>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</si>
  <si>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</si>
  <si>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</si>
  <si>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</si>
  <si>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</si>
  <si>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</si>
  <si>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</si>
  <si>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</si>
  <si>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</si>
  <si>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</si>
  <si>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</si>
  <si>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</si>
  <si>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</si>
  <si>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</si>
  <si>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</si>
  <si>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</si>
  <si>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</si>
  <si>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</si>
  <si>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</si>
  <si>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</si>
  <si>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</si>
  <si>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</si>
  <si>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</si>
  <si>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</si>
  <si>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</si>
  <si>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</si>
  <si>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</si>
  <si>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</si>
  <si>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</si>
  <si>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</si>
  <si>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</si>
  <si>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</si>
  <si>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</si>
  <si>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</si>
  <si>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</si>
  <si>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</si>
  <si>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</si>
  <si>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</si>
  <si>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</si>
  <si>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</si>
  <si>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</si>
  <si>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</si>
  <si>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</si>
  <si>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</si>
  <si>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</si>
  <si>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</si>
  <si>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</si>
  <si>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</si>
  <si>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</si>
  <si>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</si>
  <si>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</si>
  <si>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</si>
  <si>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</si>
  <si>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</si>
  <si>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</si>
  <si>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</si>
  <si>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</si>
  <si>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</si>
  <si>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</si>
  <si>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</si>
  <si>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</si>
  <si>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</si>
  <si>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</si>
  <si>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</si>
  <si>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</si>
  <si>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</si>
  <si>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ABRIL 2023</t>
  </si>
  <si>
    <t>ENERO - ABRIL 2023</t>
  </si>
  <si>
    <t>1B.- COMPARACIONES ABRIL 2022 Y ABRIL 2023</t>
  </si>
  <si>
    <t>ABRIL 2022</t>
  </si>
  <si>
    <t>1C.- COMPARACIONES DE DATOS ACUMULADOS DE ENERO - ABRIL 2022 - 2023</t>
  </si>
  <si>
    <t>ENERO - ABRIL 2022</t>
  </si>
  <si>
    <t>2B.- COMPARACIONES ABRIL 2022 Y ABRIL 2023</t>
  </si>
  <si>
    <t>2C.- COMPARACIONES DE DATOS ACUMULADOS DE ENERO - ABRIL 2022 - 2023</t>
  </si>
  <si>
    <t>3B.- COMPARACIONES ABRIL 2022 Y ABRIL 2023</t>
  </si>
  <si>
    <t>3C.- COMPARACIONES DE DATOS ACUMULADOS DE ENERO - ABRIL 2022 - 2023</t>
  </si>
  <si>
    <t>4B.- COMPARACIONES ABRIL 2022 Y ABRIL 2023</t>
  </si>
  <si>
    <t>4C.- COMPARACIONES DE DATOS ACUMULADOS DE ENERO - ABRIL 2022 - 2023</t>
  </si>
  <si>
    <t>5B.- COMPARACIONES ABRIL 2022 Y ABRIL 2023</t>
  </si>
  <si>
    <t>5C.- COMPARACIONES DE DATOS ACUMULADOS DE ENERO - ABRIL 2022 - 2023</t>
  </si>
  <si>
    <t>6B.- COMPARACIONES ABRIL 2022 Y ABRIL 2023</t>
  </si>
  <si>
    <t>6C.- COMPARACIONES DE DATOS ACUMULADOS DE ENERO - ABRIL 2022 - 2023</t>
  </si>
  <si>
    <t>7B.- COMPARACIONES ABRIL 2022 Y ABRIL 2023</t>
  </si>
  <si>
    <t>7C.- COMPARACIONES DE DATOS ACUMULADOS DE ENERO - ABRIL 2022 - 2023</t>
  </si>
  <si>
    <t>8B.- COMPARACIONES ABRIL 2022 Y ABRIL 2023</t>
  </si>
  <si>
    <t>8C.- COMPARACIONES DE DATOS ACUMULADOS DE ENERO - ABRIL 2022 - 2023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</si>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</sst>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35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6" fillId="0" borderId="0" xfId="6" applyNumberFormat="1" applyFont="1" applyFill="1" applyAlignment="1">
      <alignment horizontal="right" vertical="center"/>
    </xf>
    <xf numFmtId="3" fontId="76" fillId="0" borderId="21" xfId="6" applyNumberFormat="1" applyFont="1" applyFill="1" applyBorder="1" applyAlignment="1">
      <alignment horizontal="right" vertical="center"/>
    </xf>
    <xf numFmtId="10" fontId="77" fillId="14" borderId="22" xfId="6" applyNumberFormat="1" applyFont="1" applyFill="1" applyBorder="1" applyAlignment="1">
      <alignment horizontal="right" vertical="center"/>
    </xf>
    <xf numFmtId="2" fontId="77" fillId="14" borderId="20" xfId="6" applyNumberFormat="1" applyFont="1" applyFill="1" applyBorder="1" applyAlignment="1">
      <alignment horizontal="right" vertical="center"/>
    </xf>
    <xf numFmtId="3" fontId="77" fillId="14" borderId="22" xfId="6" applyNumberFormat="1" applyFont="1" applyFill="1" applyBorder="1" applyAlignment="1">
      <alignment horizontal="right" vertical="center"/>
    </xf>
    <xf numFmtId="4" fontId="74" fillId="13" borderId="0" xfId="6" applyNumberFormat="1" applyFont="1" applyFill="1" applyAlignment="1">
      <alignment horizontal="center" vertical="center"/>
    </xf>
    <xf numFmtId="4" fontId="75" fillId="13" borderId="0" xfId="6" applyNumberFormat="1" applyFont="1" applyFill="1" applyAlignment="1">
      <alignment horizontal="center" vertical="center"/>
    </xf>
    <xf numFmtId="4" fontId="74" fillId="13" borderId="20" xfId="6" applyNumberFormat="1" applyFont="1" applyFill="1" applyBorder="1" applyAlignment="1">
      <alignment horizontal="center" vertical="center"/>
    </xf>
    <xf numFmtId="4" fontId="75" fillId="13" borderId="20" xfId="6" applyNumberFormat="1" applyFont="1" applyFill="1" applyBorder="1" applyAlignment="1">
      <alignment horizontal="center" vertical="center"/>
    </xf>
    <xf numFmtId="3" fontId="74" fillId="13" borderId="0" xfId="6" applyNumberFormat="1" applyFont="1" applyFill="1" applyAlignment="1">
      <alignment horizontal="center" vertical="center"/>
    </xf>
    <xf numFmtId="3" fontId="75" fillId="13" borderId="0" xfId="6" applyNumberFormat="1" applyFont="1" applyFill="1" applyAlignment="1">
      <alignment horizontal="center" vertical="center"/>
    </xf>
    <xf numFmtId="3" fontId="74" fillId="13" borderId="20" xfId="6" applyNumberFormat="1" applyFont="1" applyFill="1" applyBorder="1" applyAlignment="1">
      <alignment horizontal="center" vertical="center"/>
    </xf>
    <xf numFmtId="3" fontId="75" fillId="13" borderId="20" xfId="6" applyNumberFormat="1" applyFont="1" applyFill="1" applyBorder="1" applyAlignment="1">
      <alignment horizontal="center" vertical="center"/>
    </xf>
    <xf numFmtId="3" fontId="75" fillId="15" borderId="20" xfId="6" applyNumberFormat="1" applyFont="1" applyFill="1" applyBorder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10" fontId="75" fillId="15" borderId="22" xfId="6" applyNumberFormat="1" applyFont="1" applyFill="1" applyBorder="1" applyAlignment="1">
      <alignment horizontal="center" vertical="center"/>
    </xf>
    <xf numFmtId="2" fontId="75" fillId="15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4" fillId="0" borderId="21" xfId="6" applyNumberFormat="1" applyFont="1" applyFill="1" applyBorder="1" applyAlignment="1">
      <alignment horizontal="center" vertical="center"/>
    </xf>
    <xf numFmtId="3" fontId="75" fillId="0" borderId="21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0" fontId="75" fillId="0" borderId="0" xfId="6" applyFont="1" applyFill="1" applyAlignment="1">
      <alignment horizontal="center" vertical="center"/>
    </xf>
    <xf numFmtId="10" fontId="75" fillId="0" borderId="20" xfId="6" applyNumberFormat="1" applyFont="1" applyFill="1" applyBorder="1" applyAlignment="1">
      <alignment horizontal="center" vertical="center"/>
    </xf>
    <xf numFmtId="10" fontId="75" fillId="0" borderId="0" xfId="6" applyNumberFormat="1" applyFont="1" applyFill="1" applyAlignment="1">
      <alignment horizontal="center" vertical="center"/>
    </xf>
    <xf numFmtId="10" fontId="75" fillId="0" borderId="21" xfId="6" applyNumberFormat="1" applyFont="1" applyFill="1" applyBorder="1" applyAlignment="1">
      <alignment horizontal="center" vertical="center"/>
    </xf>
    <xf numFmtId="3" fontId="74" fillId="0" borderId="21" xfId="6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0" fontId="75" fillId="0" borderId="20" xfId="6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4" fillId="8" borderId="2" xfId="3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7123464"/>
        <c:axId val="347122288"/>
      </c:barChart>
      <c:catAx>
        <c:axId val="347123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2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228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234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2023'!$B$480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2023'!$C$479:$H$479</c15:sqref>
                  </c15:fullRef>
                </c:ext>
              </c:extLst>
              <c:f>('ABRIL 2023'!$C$479,'ABRIL 2023'!$E$479,'ABRIL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2023'!$C$480:$H$480</c15:sqref>
                  </c15:fullRef>
                </c:ext>
              </c:extLst>
              <c:f>('ABRIL 2023'!$C$480,'ABRIL 2023'!$E$480,'ABRIL 2023'!$G$480)</c:f>
              <c:numCache>
                <c:formatCode>#,##0</c:formatCode>
                <c:ptCount val="3"/>
                <c:pt idx="0">
                  <c:v>2532889</c:v>
                </c:pt>
                <c:pt idx="1">
                  <c:v>442064</c:v>
                </c:pt>
                <c:pt idx="2">
                  <c:v>2974953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2023'!$B$481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2023'!$C$479:$H$479</c15:sqref>
                  </c15:fullRef>
                </c:ext>
              </c:extLst>
              <c:f>('ABRIL 2023'!$C$479,'ABRIL 2023'!$E$479,'ABRIL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2023'!$C$481:$H$481</c15:sqref>
                  </c15:fullRef>
                </c:ext>
              </c:extLst>
              <c:f>('ABRIL 2023'!$C$481,'ABRIL 2023'!$E$481,'ABRIL 2023'!$G$481)</c:f>
              <c:numCache>
                <c:formatCode>#,##0</c:formatCode>
                <c:ptCount val="3"/>
                <c:pt idx="0">
                  <c:v>2977538</c:v>
                </c:pt>
                <c:pt idx="1">
                  <c:v>628686</c:v>
                </c:pt>
                <c:pt idx="2">
                  <c:v>3606224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7117976"/>
        <c:axId val="347119936"/>
      </c:barChart>
      <c:catAx>
        <c:axId val="34711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119936"/>
        <c:crosses val="autoZero"/>
        <c:auto val="0"/>
        <c:lblAlgn val="ctr"/>
        <c:lblOffset val="100"/>
        <c:noMultiLvlLbl val="0"/>
      </c:catAx>
      <c:valAx>
        <c:axId val="34711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11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2023'!$B$506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2023'!$C$506:$K$506</c:f>
              <c:numCache>
                <c:formatCode>#,##0</c:formatCode>
                <c:ptCount val="9"/>
                <c:pt idx="0">
                  <c:v>287976</c:v>
                </c:pt>
                <c:pt idx="1">
                  <c:v>502133</c:v>
                </c:pt>
                <c:pt idx="2">
                  <c:v>436056</c:v>
                </c:pt>
                <c:pt idx="3">
                  <c:v>138852</c:v>
                </c:pt>
                <c:pt idx="4">
                  <c:v>563444</c:v>
                </c:pt>
                <c:pt idx="5">
                  <c:v>324127</c:v>
                </c:pt>
                <c:pt idx="6">
                  <c:v>181817</c:v>
                </c:pt>
                <c:pt idx="7">
                  <c:v>382615</c:v>
                </c:pt>
                <c:pt idx="8">
                  <c:v>157933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'ABRIL 2023'!$B$507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2023'!$C$507:$K$507</c:f>
              <c:numCache>
                <c:formatCode>#,##0</c:formatCode>
                <c:ptCount val="9"/>
                <c:pt idx="0">
                  <c:v>372543</c:v>
                </c:pt>
                <c:pt idx="1">
                  <c:v>599042</c:v>
                </c:pt>
                <c:pt idx="2">
                  <c:v>555461</c:v>
                </c:pt>
                <c:pt idx="3">
                  <c:v>159342</c:v>
                </c:pt>
                <c:pt idx="4">
                  <c:v>674732</c:v>
                </c:pt>
                <c:pt idx="5">
                  <c:v>410619</c:v>
                </c:pt>
                <c:pt idx="6">
                  <c:v>208871</c:v>
                </c:pt>
                <c:pt idx="7">
                  <c:v>456329</c:v>
                </c:pt>
                <c:pt idx="8">
                  <c:v>169285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52720"/>
        <c:axId val="444453112"/>
      </c:barChart>
      <c:catAx>
        <c:axId val="44445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3112"/>
        <c:crosses val="autoZero"/>
        <c:auto val="1"/>
        <c:lblAlgn val="ctr"/>
        <c:lblOffset val="100"/>
        <c:noMultiLvlLbl val="0"/>
      </c:catAx>
      <c:valAx>
        <c:axId val="44445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2023'!$B$446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2023'!$C$446:$K$446</c:f>
              <c:numCache>
                <c:formatCode>#,##0</c:formatCode>
                <c:ptCount val="9"/>
                <c:pt idx="0">
                  <c:v>171328</c:v>
                </c:pt>
                <c:pt idx="1">
                  <c:v>328184</c:v>
                </c:pt>
                <c:pt idx="2">
                  <c:v>271534</c:v>
                </c:pt>
                <c:pt idx="3">
                  <c:v>76536</c:v>
                </c:pt>
                <c:pt idx="4">
                  <c:v>321735</c:v>
                </c:pt>
                <c:pt idx="5">
                  <c:v>203852</c:v>
                </c:pt>
                <c:pt idx="6">
                  <c:v>99000</c:v>
                </c:pt>
                <c:pt idx="7">
                  <c:v>234514</c:v>
                </c:pt>
                <c:pt idx="8">
                  <c:v>95724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'ABRIL 2023'!$B$447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2023'!$C$447:$K$447</c:f>
              <c:numCache>
                <c:formatCode>#,##0</c:formatCode>
                <c:ptCount val="9"/>
                <c:pt idx="0">
                  <c:v>216699</c:v>
                </c:pt>
                <c:pt idx="1">
                  <c:v>396010</c:v>
                </c:pt>
                <c:pt idx="2">
                  <c:v>333518</c:v>
                </c:pt>
                <c:pt idx="3">
                  <c:v>90353</c:v>
                </c:pt>
                <c:pt idx="4">
                  <c:v>398742</c:v>
                </c:pt>
                <c:pt idx="5">
                  <c:v>278079</c:v>
                </c:pt>
                <c:pt idx="6">
                  <c:v>107037</c:v>
                </c:pt>
                <c:pt idx="7">
                  <c:v>268105</c:v>
                </c:pt>
                <c:pt idx="8">
                  <c:v>103756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57032"/>
        <c:axId val="444458208"/>
      </c:barChart>
      <c:catAx>
        <c:axId val="44445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8208"/>
        <c:crosses val="autoZero"/>
        <c:auto val="1"/>
        <c:lblAlgn val="ctr"/>
        <c:lblOffset val="100"/>
        <c:noMultiLvlLbl val="0"/>
      </c:catAx>
      <c:valAx>
        <c:axId val="44445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2023'!$B$574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2023'!$C$573:$H$573</c15:sqref>
                  </c15:fullRef>
                </c:ext>
              </c:extLst>
              <c:f>('ABRIL 2023'!$C$573,'ABRIL 2023'!$E$573,'ABRIL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2023'!$C$574:$H$574</c15:sqref>
                  </c15:fullRef>
                </c:ext>
              </c:extLst>
              <c:f>('ABRIL 2023'!$C$574,'ABRIL 2023'!$E$574,'ABRIL 2023'!$G$574)</c:f>
              <c:numCache>
                <c:formatCode>#,##0</c:formatCode>
                <c:ptCount val="3"/>
                <c:pt idx="0">
                  <c:v>376639</c:v>
                </c:pt>
                <c:pt idx="1">
                  <c:v>89334</c:v>
                </c:pt>
                <c:pt idx="2">
                  <c:v>465973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'ABRIL 2023'!$B$575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2023'!$C$573:$H$573</c15:sqref>
                  </c15:fullRef>
                </c:ext>
              </c:extLst>
              <c:f>('ABRIL 2023'!$C$573,'ABRIL 2023'!$E$573,'ABRIL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2023'!$C$575:$H$575</c15:sqref>
                  </c15:fullRef>
                </c:ext>
              </c:extLst>
              <c:f>('ABRIL 2023'!$C$575,'ABRIL 2023'!$E$575,'ABRIL 2023'!$G$575)</c:f>
              <c:numCache>
                <c:formatCode>#,##0</c:formatCode>
                <c:ptCount val="3"/>
                <c:pt idx="0">
                  <c:v>432472</c:v>
                </c:pt>
                <c:pt idx="1">
                  <c:v>122720</c:v>
                </c:pt>
                <c:pt idx="2">
                  <c:v>555192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54680"/>
        <c:axId val="444459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2023'!$C$573:$H$573</c15:sqref>
                        </c15:fullRef>
                        <c15:formulaRef>
                          <c15:sqref>('ABRIL 2023'!$C$573,'ABRIL 2023'!$E$573,'ABRIL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2023'!$C$573:$H$573</c15:sqref>
                        </c15:fullRef>
                        <c15:formulaRef>
                          <c15:sqref>('ABRIL 2023'!$C$573,'ABRIL 2023'!$E$573,'ABRIL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445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9776"/>
        <c:crosses val="autoZero"/>
        <c:auto val="0"/>
        <c:lblAlgn val="ctr"/>
        <c:lblOffset val="100"/>
        <c:noMultiLvlLbl val="0"/>
      </c:catAx>
      <c:valAx>
        <c:axId val="44445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2023'!$B$589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2023'!$C$588:$H$588</c15:sqref>
                  </c15:fullRef>
                </c:ext>
              </c:extLst>
              <c:f>('ABRIL 2023'!$C$588,'ABRIL 2023'!$E$588,'ABRIL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2023'!$C$589:$H$589</c15:sqref>
                  </c15:fullRef>
                </c:ext>
              </c:extLst>
              <c:f>('ABRIL 2023'!$C$589,'ABRIL 2023'!$E$589,'ABRIL 2023'!$G$589)</c:f>
              <c:numCache>
                <c:formatCode>#,##0</c:formatCode>
                <c:ptCount val="3"/>
                <c:pt idx="0">
                  <c:v>584479</c:v>
                </c:pt>
                <c:pt idx="1">
                  <c:v>134065</c:v>
                </c:pt>
                <c:pt idx="2">
                  <c:v>718544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'ABRIL 2023'!$B$590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2023'!$C$588:$H$588</c15:sqref>
                  </c15:fullRef>
                </c:ext>
              </c:extLst>
              <c:f>('ABRIL 2023'!$C$588,'ABRIL 2023'!$E$588,'ABRIL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2023'!$C$590:$H$590</c15:sqref>
                  </c15:fullRef>
                </c:ext>
              </c:extLst>
              <c:f>('ABRIL 2023'!$C$590,'ABRIL 2023'!$E$590,'ABRIL 2023'!$G$590)</c:f>
              <c:numCache>
                <c:formatCode>#,##0</c:formatCode>
                <c:ptCount val="3"/>
                <c:pt idx="0">
                  <c:v>697622</c:v>
                </c:pt>
                <c:pt idx="1">
                  <c:v>171847</c:v>
                </c:pt>
                <c:pt idx="2">
                  <c:v>869469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59384"/>
        <c:axId val="4444589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2023'!$C$588:$H$588</c15:sqref>
                        </c15:fullRef>
                        <c15:formulaRef>
                          <c15:sqref>('ABRIL 2023'!$C$588,'ABRIL 2023'!$E$588,'ABRIL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2023'!$C$588:$H$588</c15:sqref>
                        </c15:fullRef>
                        <c15:formulaRef>
                          <c15:sqref>('ABRIL 2023'!$C$588,'ABRIL 2023'!$E$588,'ABRIL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445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8992"/>
        <c:crosses val="autoZero"/>
        <c:auto val="0"/>
        <c:lblAlgn val="ctr"/>
        <c:lblOffset val="100"/>
        <c:noMultiLvlLbl val="0"/>
      </c:catAx>
      <c:valAx>
        <c:axId val="44445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45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2023'!$C$330:$L$330</c15:sqref>
                  </c15:fullRef>
                </c:ext>
              </c:extLst>
              <c:f>'ABRIL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2023'!$C$331:$L$331</c15:sqref>
                  </c15:fullRef>
                </c:ext>
              </c:extLst>
              <c:f>'ABRIL 2023'!$C$331:$K$331</c:f>
              <c:numCache>
                <c:formatCode>#,##0</c:formatCode>
                <c:ptCount val="9"/>
                <c:pt idx="0">
                  <c:v>75758</c:v>
                </c:pt>
                <c:pt idx="1">
                  <c:v>152482</c:v>
                </c:pt>
                <c:pt idx="2">
                  <c:v>155827</c:v>
                </c:pt>
                <c:pt idx="3">
                  <c:v>41271</c:v>
                </c:pt>
                <c:pt idx="4">
                  <c:v>147927</c:v>
                </c:pt>
                <c:pt idx="5">
                  <c:v>93932</c:v>
                </c:pt>
                <c:pt idx="6">
                  <c:v>46033</c:v>
                </c:pt>
                <c:pt idx="7">
                  <c:v>86166</c:v>
                </c:pt>
                <c:pt idx="8">
                  <c:v>41150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2023'!$C$330:$L$330</c15:sqref>
                  </c15:fullRef>
                </c:ext>
              </c:extLst>
              <c:f>'ABRIL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2023'!$C$334:$L$334</c15:sqref>
                  </c15:fullRef>
                </c:ext>
              </c:extLst>
              <c:f>'ABRIL 2023'!$C$334:$K$334</c:f>
              <c:numCache>
                <c:formatCode>#,##0</c:formatCode>
                <c:ptCount val="9"/>
                <c:pt idx="0">
                  <c:v>144012</c:v>
                </c:pt>
                <c:pt idx="1">
                  <c:v>236540</c:v>
                </c:pt>
                <c:pt idx="2">
                  <c:v>253292</c:v>
                </c:pt>
                <c:pt idx="3">
                  <c:v>72561</c:v>
                </c:pt>
                <c:pt idx="4">
                  <c:v>257405</c:v>
                </c:pt>
                <c:pt idx="5">
                  <c:v>147946</c:v>
                </c:pt>
                <c:pt idx="6">
                  <c:v>95746</c:v>
                </c:pt>
                <c:pt idx="7">
                  <c:v>150661</c:v>
                </c:pt>
                <c:pt idx="8">
                  <c:v>71371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2023'!$E$547:$E$555</c:f>
              <c:numCache>
                <c:formatCode>#,##0</c:formatCode>
                <c:ptCount val="9"/>
                <c:pt idx="0">
                  <c:v>47646</c:v>
                </c:pt>
                <c:pt idx="1">
                  <c:v>98424</c:v>
                </c:pt>
                <c:pt idx="2">
                  <c:v>98168</c:v>
                </c:pt>
                <c:pt idx="3">
                  <c:v>28766</c:v>
                </c:pt>
                <c:pt idx="4">
                  <c:v>104065</c:v>
                </c:pt>
                <c:pt idx="5">
                  <c:v>61713</c:v>
                </c:pt>
                <c:pt idx="6">
                  <c:v>24929</c:v>
                </c:pt>
                <c:pt idx="7">
                  <c:v>66817</c:v>
                </c:pt>
                <c:pt idx="8">
                  <c:v>24664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2023'!$H$547:$H$555</c:f>
              <c:numCache>
                <c:formatCode>#,##0</c:formatCode>
                <c:ptCount val="9"/>
                <c:pt idx="0">
                  <c:v>76860</c:v>
                </c:pt>
                <c:pt idx="1">
                  <c:v>145838</c:v>
                </c:pt>
                <c:pt idx="2">
                  <c:v>153991</c:v>
                </c:pt>
                <c:pt idx="3">
                  <c:v>50415</c:v>
                </c:pt>
                <c:pt idx="4">
                  <c:v>165749</c:v>
                </c:pt>
                <c:pt idx="5">
                  <c:v>82783</c:v>
                </c:pt>
                <c:pt idx="6">
                  <c:v>43151</c:v>
                </c:pt>
                <c:pt idx="7">
                  <c:v>111066</c:v>
                </c:pt>
                <c:pt idx="8">
                  <c:v>39616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2023'!$B$607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2023'!$C$606:$H$606</c15:sqref>
                  </c15:fullRef>
                </c:ext>
              </c:extLst>
              <c:f>('ABRIL 2023'!$C$606,'ABRIL 2023'!$E$606,'ABRIL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2023'!$C$607:$H$607</c15:sqref>
                  </c15:fullRef>
                </c:ext>
              </c:extLst>
              <c:f>('ABRIL 2023'!$C$607,'ABRIL 2023'!$E$607,'ABRIL 2023'!$G$607)</c:f>
              <c:numCache>
                <c:formatCode>#,##0</c:formatCode>
                <c:ptCount val="3"/>
                <c:pt idx="0">
                  <c:v>1107767</c:v>
                </c:pt>
                <c:pt idx="1">
                  <c:v>226404</c:v>
                </c:pt>
                <c:pt idx="2">
                  <c:v>1334171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'ABRIL 2023'!$B$608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2023'!$C$606:$H$606</c15:sqref>
                  </c15:fullRef>
                </c:ext>
              </c:extLst>
              <c:f>('ABRIL 2023'!$C$606,'ABRIL 2023'!$E$606,'ABRIL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2023'!$C$608:$H$608</c15:sqref>
                  </c15:fullRef>
                </c:ext>
              </c:extLst>
              <c:f>('ABRIL 2023'!$C$608,'ABRIL 2023'!$E$608,'ABRIL 2023'!$G$608)</c:f>
              <c:numCache>
                <c:formatCode>#,##0</c:formatCode>
                <c:ptCount val="3"/>
                <c:pt idx="0">
                  <c:v>1259256</c:v>
                </c:pt>
                <c:pt idx="1">
                  <c:v>306741</c:v>
                </c:pt>
                <c:pt idx="2">
                  <c:v>1565997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501048"/>
        <c:axId val="445497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2023'!$C$606:$H$606</c15:sqref>
                        </c15:fullRef>
                        <c15:formulaRef>
                          <c15:sqref>('ABRIL 2023'!$C$606,'ABRIL 2023'!$E$606,'ABRIL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2023'!$C$606:$H$606</c15:sqref>
                        </c15:fullRef>
                        <c15:formulaRef>
                          <c15:sqref>('ABRIL 2023'!$C$606,'ABRIL 2023'!$E$606,'ABRIL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5501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497520"/>
        <c:crosses val="autoZero"/>
        <c:auto val="0"/>
        <c:lblAlgn val="ctr"/>
        <c:lblOffset val="100"/>
        <c:noMultiLvlLbl val="0"/>
      </c:catAx>
      <c:valAx>
        <c:axId val="44549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501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7121112"/>
        <c:axId val="347116016"/>
        <c:axId val="0"/>
      </c:bar3DChart>
      <c:catAx>
        <c:axId val="34712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1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7116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21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2023'!$B$633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2023'!$C$632:$H$632</c15:sqref>
                  </c15:fullRef>
                </c:ext>
              </c:extLst>
              <c:f>('ABRIL 2023'!$C$632,'ABRIL 2023'!$E$632,'ABRIL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2023'!$C$633:$H$633</c15:sqref>
                  </c15:fullRef>
                </c:ext>
              </c:extLst>
              <c:f>('ABRIL 2023'!$C$633,'ABRIL 2023'!$E$633,'ABRIL 2023'!$G$633)</c:f>
              <c:numCache>
                <c:formatCode>#,##0</c:formatCode>
                <c:ptCount val="3"/>
                <c:pt idx="0">
                  <c:v>1703252</c:v>
                </c:pt>
                <c:pt idx="1">
                  <c:v>335930</c:v>
                </c:pt>
                <c:pt idx="2">
                  <c:v>2039182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'ABRIL 2023'!$B$634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2023'!$C$632:$H$632</c15:sqref>
                  </c15:fullRef>
                </c:ext>
              </c:extLst>
              <c:f>('ABRIL 2023'!$C$632,'ABRIL 2023'!$E$632,'ABRIL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2023'!$C$634:$H$634</c15:sqref>
                  </c15:fullRef>
                </c:ext>
              </c:extLst>
              <c:f>('ABRIL 2023'!$C$634,'ABRIL 2023'!$E$634,'ABRIL 2023'!$G$634)</c:f>
              <c:numCache>
                <c:formatCode>#,##0</c:formatCode>
                <c:ptCount val="3"/>
                <c:pt idx="0">
                  <c:v>1964121</c:v>
                </c:pt>
                <c:pt idx="1">
                  <c:v>450780</c:v>
                </c:pt>
                <c:pt idx="2">
                  <c:v>2414901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501832"/>
        <c:axId val="445495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2023'!$C$632:$H$632</c15:sqref>
                        </c15:fullRef>
                        <c15:formulaRef>
                          <c15:sqref>('ABRIL 2023'!$C$632,'ABRIL 2023'!$E$632,'ABRIL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2023'!$C$632:$H$632</c15:sqref>
                        </c15:fullRef>
                        <c15:formulaRef>
                          <c15:sqref>('ABRIL 2023'!$C$632,'ABRIL 2023'!$E$632,'ABRIL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550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495168"/>
        <c:crosses val="autoZero"/>
        <c:auto val="0"/>
        <c:lblAlgn val="ctr"/>
        <c:lblOffset val="100"/>
        <c:noMultiLvlLbl val="0"/>
      </c:catAx>
      <c:valAx>
        <c:axId val="44549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50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4841267013802298E-2"/>
                  <c:y val="-3.98013101704488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4.4980752535546398E-2"/>
                  <c:y val="3.41023795740566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687840440117E-3"/>
                  <c:y val="1.8303265337962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4256016875227156E-2"/>
                  <c:y val="1.515528157367091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00916F-43CD-4C3E-8674-82FF8132FB33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858275186514828E-2"/>
                  <c:y val="-3.23311332464104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7259130318611478E-2"/>
                  <c:y val="-1.10606886606387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2023'!$E$672:$E$680</c:f>
              <c:numCache>
                <c:formatCode>#,##0</c:formatCode>
                <c:ptCount val="9"/>
                <c:pt idx="0">
                  <c:v>236</c:v>
                </c:pt>
                <c:pt idx="1">
                  <c:v>4398</c:v>
                </c:pt>
                <c:pt idx="2">
                  <c:v>8170</c:v>
                </c:pt>
                <c:pt idx="3">
                  <c:v>385</c:v>
                </c:pt>
                <c:pt idx="4">
                  <c:v>2216</c:v>
                </c:pt>
                <c:pt idx="5">
                  <c:v>2999</c:v>
                </c:pt>
                <c:pt idx="6">
                  <c:v>223</c:v>
                </c:pt>
                <c:pt idx="7">
                  <c:v>1050</c:v>
                </c:pt>
                <c:pt idx="8">
                  <c:v>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73ED2B5-1A58-4D60-BD03-191E4D633133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2023'!$H$672:$H$680</c:f>
              <c:numCache>
                <c:formatCode>#,##0</c:formatCode>
                <c:ptCount val="9"/>
                <c:pt idx="0">
                  <c:v>354</c:v>
                </c:pt>
                <c:pt idx="1">
                  <c:v>7003</c:v>
                </c:pt>
                <c:pt idx="2">
                  <c:v>10047</c:v>
                </c:pt>
                <c:pt idx="3">
                  <c:v>681</c:v>
                </c:pt>
                <c:pt idx="4">
                  <c:v>4090</c:v>
                </c:pt>
                <c:pt idx="5">
                  <c:v>4039</c:v>
                </c:pt>
                <c:pt idx="6">
                  <c:v>223</c:v>
                </c:pt>
                <c:pt idx="7">
                  <c:v>3793</c:v>
                </c:pt>
                <c:pt idx="8">
                  <c:v>3443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2023'!$B$699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2023'!$C$698:$H$698</c15:sqref>
                  </c15:fullRef>
                </c:ext>
              </c:extLst>
              <c:f>('ABRIL 2023'!$C$698,'ABRIL 2023'!$E$698,'ABRIL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2023'!$C$699:$H$699</c15:sqref>
                  </c15:fullRef>
                </c:ext>
              </c:extLst>
              <c:f>('ABRIL 2023'!$C$699,'ABRIL 2023'!$E$699,'ABRIL 2023'!$G$699)</c:f>
              <c:numCache>
                <c:formatCode>#,##0</c:formatCode>
                <c:ptCount val="3"/>
                <c:pt idx="0">
                  <c:v>8941</c:v>
                </c:pt>
                <c:pt idx="1">
                  <c:v>2437</c:v>
                </c:pt>
                <c:pt idx="2">
                  <c:v>11378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'ABRIL 2023'!$B$700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2023'!$C$698:$H$698</c15:sqref>
                  </c15:fullRef>
                </c:ext>
              </c:extLst>
              <c:f>('ABRIL 2023'!$C$698,'ABRIL 2023'!$E$698,'ABRIL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2023'!$C$700:$H$700</c15:sqref>
                  </c15:fullRef>
                </c:ext>
              </c:extLst>
              <c:f>('ABRIL 2023'!$C$700,'ABRIL 2023'!$E$700,'ABRIL 2023'!$G$700)</c:f>
              <c:numCache>
                <c:formatCode>#,##0</c:formatCode>
                <c:ptCount val="3"/>
                <c:pt idx="0">
                  <c:v>16254</c:v>
                </c:pt>
                <c:pt idx="1">
                  <c:v>4843</c:v>
                </c:pt>
                <c:pt idx="2">
                  <c:v>21097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70096"/>
        <c:axId val="445868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2023'!$C$698:$H$698</c15:sqref>
                        </c15:fullRef>
                        <c15:formulaRef>
                          <c15:sqref>('ABRIL 2023'!$C$698,'ABRIL 2023'!$E$698,'ABRIL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2023'!$C$698:$H$698</c15:sqref>
                        </c15:fullRef>
                        <c15:formulaRef>
                          <c15:sqref>('ABRIL 2023'!$C$698,'ABRIL 2023'!$E$698,'ABRIL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587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8136"/>
        <c:crosses val="autoZero"/>
        <c:auto val="0"/>
        <c:lblAlgn val="ctr"/>
        <c:lblOffset val="100"/>
        <c:noMultiLvlLbl val="0"/>
      </c:catAx>
      <c:valAx>
        <c:axId val="44586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7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2023'!$B$714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2023'!$C$713:$H$713</c15:sqref>
                  </c15:fullRef>
                </c:ext>
              </c:extLst>
              <c:f>('ABRIL 2023'!$C$713,'ABRIL 2023'!$E$713,'ABRIL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2023'!$C$714:$H$714</c15:sqref>
                  </c15:fullRef>
                </c:ext>
              </c:extLst>
              <c:f>('ABRIL 2023'!$C$714,'ABRIL 2023'!$E$714,'ABRIL 2023'!$G$714)</c:f>
              <c:numCache>
                <c:formatCode>#,##0</c:formatCode>
                <c:ptCount val="3"/>
                <c:pt idx="0">
                  <c:v>17606</c:v>
                </c:pt>
                <c:pt idx="1">
                  <c:v>4002</c:v>
                </c:pt>
                <c:pt idx="2">
                  <c:v>21608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'ABRIL 2023'!$B$715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2023'!$C$713:$H$713</c15:sqref>
                  </c15:fullRef>
                </c:ext>
              </c:extLst>
              <c:f>('ABRIL 2023'!$C$713,'ABRIL 2023'!$E$713,'ABRIL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2023'!$C$715:$H$715</c15:sqref>
                  </c15:fullRef>
                </c:ext>
              </c:extLst>
              <c:f>('ABRIL 2023'!$C$715,'ABRIL 2023'!$E$715,'ABRIL 2023'!$G$715)</c:f>
              <c:numCache>
                <c:formatCode>#,##0</c:formatCode>
                <c:ptCount val="3"/>
                <c:pt idx="0">
                  <c:v>26580</c:v>
                </c:pt>
                <c:pt idx="1">
                  <c:v>7093</c:v>
                </c:pt>
                <c:pt idx="2">
                  <c:v>33673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73624"/>
        <c:axId val="445871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2023'!$C$713:$H$713</c15:sqref>
                        </c15:fullRef>
                        <c15:formulaRef>
                          <c15:sqref>('ABRIL 2023'!$C$713,'ABRIL 2023'!$E$713,'ABRIL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2023'!$C$713:$H$713</c15:sqref>
                        </c15:fullRef>
                        <c15:formulaRef>
                          <c15:sqref>('ABRIL 2023'!$C$713,'ABRIL 2023'!$E$713,'ABRIL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587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71664"/>
        <c:crosses val="autoZero"/>
        <c:auto val="0"/>
        <c:lblAlgn val="ctr"/>
        <c:lblOffset val="100"/>
        <c:noMultiLvlLbl val="0"/>
      </c:catAx>
      <c:valAx>
        <c:axId val="44587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7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2023'!$B$732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2023'!$C$731:$H$731</c15:sqref>
                  </c15:fullRef>
                </c:ext>
              </c:extLst>
              <c:f>('ABRIL 2023'!$C$731,'ABRIL 2023'!$E$731,'ABRIL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2023'!$C$732:$H$732</c15:sqref>
                  </c15:fullRef>
                </c:ext>
              </c:extLst>
              <c:f>('ABRIL 2023'!$C$732,'ABRIL 2023'!$E$732,'ABRIL 2023'!$G$732)</c:f>
              <c:numCache>
                <c:formatCode>#,##0</c:formatCode>
                <c:ptCount val="3"/>
                <c:pt idx="0">
                  <c:v>20871</c:v>
                </c:pt>
                <c:pt idx="1">
                  <c:v>4480</c:v>
                </c:pt>
                <c:pt idx="2">
                  <c:v>25351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'ABRIL 2023'!$B$733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2023'!$C$731:$H$731</c15:sqref>
                  </c15:fullRef>
                </c:ext>
              </c:extLst>
              <c:f>('ABRIL 2023'!$C$731,'ABRIL 2023'!$E$731,'ABRIL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2023'!$C$733:$H$733</c15:sqref>
                  </c15:fullRef>
                </c:ext>
              </c:extLst>
              <c:f>('ABRIL 2023'!$C$733,'ABRIL 2023'!$E$733,'ABRIL 2023'!$G$733)</c:f>
              <c:numCache>
                <c:formatCode>#,##0</c:formatCode>
                <c:ptCount val="3"/>
                <c:pt idx="0">
                  <c:v>33370</c:v>
                </c:pt>
                <c:pt idx="1">
                  <c:v>8582</c:v>
                </c:pt>
                <c:pt idx="2">
                  <c:v>41952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67744"/>
        <c:axId val="4458708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2023'!$C$731:$H$731</c15:sqref>
                        </c15:fullRef>
                        <c15:formulaRef>
                          <c15:sqref>('ABRIL 2023'!$C$731,'ABRIL 2023'!$E$731,'ABRIL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2023'!$C$731:$H$731</c15:sqref>
                        </c15:fullRef>
                        <c15:formulaRef>
                          <c15:sqref>('ABRIL 2023'!$C$731,'ABRIL 2023'!$E$731,'ABRIL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58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70880"/>
        <c:crosses val="autoZero"/>
        <c:auto val="0"/>
        <c:lblAlgn val="ctr"/>
        <c:lblOffset val="100"/>
        <c:noMultiLvlLbl val="0"/>
      </c:catAx>
      <c:valAx>
        <c:axId val="4458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2023'!$B$758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2023'!$C$757:$H$757</c15:sqref>
                  </c15:fullRef>
                </c:ext>
              </c:extLst>
              <c:f>('ABRIL 2023'!$C$757,'ABRIL 2023'!$E$757,'ABRIL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2023'!$C$758:$H$758</c15:sqref>
                  </c15:fullRef>
                </c:ext>
              </c:extLst>
              <c:f>('ABRIL 2023'!$C$758,'ABRIL 2023'!$E$758,'ABRIL 2023'!$G$758)</c:f>
              <c:numCache>
                <c:formatCode>#,##0</c:formatCode>
                <c:ptCount val="3"/>
                <c:pt idx="0">
                  <c:v>45245</c:v>
                </c:pt>
                <c:pt idx="1">
                  <c:v>8272</c:v>
                </c:pt>
                <c:pt idx="2">
                  <c:v>53517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'ABRIL 2023'!$B$759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2023'!$C$757:$H$757</c15:sqref>
                  </c15:fullRef>
                </c:ext>
              </c:extLst>
              <c:f>('ABRIL 2023'!$C$757,'ABRIL 2023'!$E$757,'ABRIL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2023'!$C$759:$H$759</c15:sqref>
                  </c15:fullRef>
                </c:ext>
              </c:extLst>
              <c:f>('ABRIL 2023'!$C$759,'ABRIL 2023'!$E$759,'ABRIL 2023'!$G$759)</c:f>
              <c:numCache>
                <c:formatCode>#,##0</c:formatCode>
                <c:ptCount val="3"/>
                <c:pt idx="0">
                  <c:v>62689</c:v>
                </c:pt>
                <c:pt idx="1">
                  <c:v>13019</c:v>
                </c:pt>
                <c:pt idx="2">
                  <c:v>75708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66568"/>
        <c:axId val="4458704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2023'!$C$757:$H$757</c15:sqref>
                        </c15:fullRef>
                        <c15:formulaRef>
                          <c15:sqref>('ABRIL 2023'!$C$757,'ABRIL 2023'!$E$757,'ABRIL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2023'!$C$757:$H$757</c15:sqref>
                        </c15:fullRef>
                        <c15:formulaRef>
                          <c15:sqref>('ABRIL 2023'!$C$757,'ABRIL 2023'!$E$757,'ABRIL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586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70488"/>
        <c:crosses val="autoZero"/>
        <c:auto val="0"/>
        <c:lblAlgn val="ctr"/>
        <c:lblOffset val="100"/>
        <c:noMultiLvlLbl val="0"/>
      </c:catAx>
      <c:valAx>
        <c:axId val="44587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2023'!$E$797:$E$805</c:f>
              <c:numCache>
                <c:formatCode>#,##0</c:formatCode>
                <c:ptCount val="9"/>
                <c:pt idx="0">
                  <c:v>11454</c:v>
                </c:pt>
                <c:pt idx="1">
                  <c:v>20530</c:v>
                </c:pt>
                <c:pt idx="2">
                  <c:v>13311</c:v>
                </c:pt>
                <c:pt idx="3">
                  <c:v>5238</c:v>
                </c:pt>
                <c:pt idx="4">
                  <c:v>10733</c:v>
                </c:pt>
                <c:pt idx="5">
                  <c:v>12841</c:v>
                </c:pt>
                <c:pt idx="6">
                  <c:v>10962</c:v>
                </c:pt>
                <c:pt idx="7">
                  <c:v>6513</c:v>
                </c:pt>
                <c:pt idx="8">
                  <c:v>9048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2023'!$H$797:$H$805</c:f>
              <c:numCache>
                <c:formatCode>#,##0</c:formatCode>
                <c:ptCount val="9"/>
                <c:pt idx="0">
                  <c:v>29217</c:v>
                </c:pt>
                <c:pt idx="1">
                  <c:v>33604</c:v>
                </c:pt>
                <c:pt idx="2">
                  <c:v>28122</c:v>
                </c:pt>
                <c:pt idx="3">
                  <c:v>11202</c:v>
                </c:pt>
                <c:pt idx="4">
                  <c:v>24407</c:v>
                </c:pt>
                <c:pt idx="5">
                  <c:v>26020</c:v>
                </c:pt>
                <c:pt idx="6">
                  <c:v>24485</c:v>
                </c:pt>
                <c:pt idx="7">
                  <c:v>10331</c:v>
                </c:pt>
                <c:pt idx="8">
                  <c:v>15902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2023'!$B$824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2023'!$C$823:$H$823</c15:sqref>
                  </c15:fullRef>
                </c:ext>
              </c:extLst>
              <c:f>('ABRIL 2023'!$C$823,'ABRIL 2023'!$E$823,'ABRIL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2023'!$C$824:$H$824</c15:sqref>
                  </c15:fullRef>
                </c:ext>
              </c:extLst>
              <c:f>('ABRIL 2023'!$C$824,'ABRIL 2023'!$E$824,'ABRIL 2023'!$G$824)</c:f>
              <c:numCache>
                <c:formatCode>#,##0</c:formatCode>
                <c:ptCount val="3"/>
                <c:pt idx="0">
                  <c:v>87628</c:v>
                </c:pt>
                <c:pt idx="1">
                  <c:v>7972</c:v>
                </c:pt>
                <c:pt idx="2">
                  <c:v>95600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'ABRIL 2023'!$B$825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2023'!$C$823:$H$823</c15:sqref>
                  </c15:fullRef>
                </c:ext>
              </c:extLst>
              <c:f>('ABRIL 2023'!$C$823,'ABRIL 2023'!$E$823,'ABRIL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2023'!$C$825:$H$825</c15:sqref>
                  </c15:fullRef>
                </c:ext>
              </c:extLst>
              <c:f>('ABRIL 2023'!$C$825,'ABRIL 2023'!$E$825,'ABRIL 2023'!$G$825)</c:f>
              <c:numCache>
                <c:formatCode>#,##0</c:formatCode>
                <c:ptCount val="3"/>
                <c:pt idx="0">
                  <c:v>89856</c:v>
                </c:pt>
                <c:pt idx="1">
                  <c:v>10774</c:v>
                </c:pt>
                <c:pt idx="2">
                  <c:v>100630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318024"/>
        <c:axId val="446318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2023'!$C$823:$H$823</c15:sqref>
                        </c15:fullRef>
                        <c15:formulaRef>
                          <c15:sqref>('ABRIL 2023'!$C$823,'ABRIL 2023'!$E$823,'ABRIL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2023'!$C$823:$H$823</c15:sqref>
                        </c15:fullRef>
                        <c15:formulaRef>
                          <c15:sqref>('ABRIL 2023'!$C$823,'ABRIL 2023'!$E$823,'ABRIL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631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8808"/>
        <c:crosses val="autoZero"/>
        <c:auto val="0"/>
        <c:lblAlgn val="ctr"/>
        <c:lblOffset val="100"/>
        <c:noMultiLvlLbl val="0"/>
      </c:catAx>
      <c:valAx>
        <c:axId val="44631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7120328"/>
        <c:axId val="347116800"/>
        <c:axId val="0"/>
      </c:bar3DChart>
      <c:catAx>
        <c:axId val="34712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16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711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7120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2023'!$B$949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2023'!$C$948:$H$948</c15:sqref>
                  </c15:fullRef>
                </c:ext>
              </c:extLst>
              <c:f>('ABRIL 2023'!$C$948,'ABRIL 2023'!$E$948,'ABRIL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2023'!$C$949:$H$949</c15:sqref>
                  </c15:fullRef>
                </c:ext>
              </c:extLst>
              <c:f>('ABRIL 2023'!$C$949,'ABRIL 2023'!$E$949,'ABRIL 2023'!$G$949)</c:f>
              <c:numCache>
                <c:formatCode>#,##0</c:formatCode>
                <c:ptCount val="3"/>
                <c:pt idx="0">
                  <c:v>17871</c:v>
                </c:pt>
                <c:pt idx="1">
                  <c:v>8321</c:v>
                </c:pt>
                <c:pt idx="2">
                  <c:v>26192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'ABRIL 2023'!$B$950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2023'!$C$948:$H$948</c15:sqref>
                  </c15:fullRef>
                </c:ext>
              </c:extLst>
              <c:f>('ABRIL 2023'!$C$948,'ABRIL 2023'!$E$948,'ABRIL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2023'!$C$950:$H$950</c15:sqref>
                  </c15:fullRef>
                </c:ext>
              </c:extLst>
              <c:f>('ABRIL 2023'!$C$950,'ABRIL 2023'!$E$950,'ABRIL 2023'!$G$950)</c:f>
              <c:numCache>
                <c:formatCode>#,##0</c:formatCode>
                <c:ptCount val="3"/>
                <c:pt idx="0">
                  <c:v>24374</c:v>
                </c:pt>
                <c:pt idx="1">
                  <c:v>13313</c:v>
                </c:pt>
                <c:pt idx="2">
                  <c:v>37687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317632"/>
        <c:axId val="4463211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2023'!$C$948:$H$948</c15:sqref>
                        </c15:fullRef>
                        <c15:formulaRef>
                          <c15:sqref>('ABRIL 2023'!$C$948,'ABRIL 2023'!$E$948,'ABRIL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2023'!$C$948:$H$948</c15:sqref>
                        </c15:fullRef>
                        <c15:formulaRef>
                          <c15:sqref>('ABRIL 2023'!$C$948,'ABRIL 2023'!$E$948,'ABRIL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631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21160"/>
        <c:crosses val="autoZero"/>
        <c:auto val="0"/>
        <c:lblAlgn val="ctr"/>
        <c:lblOffset val="100"/>
        <c:noMultiLvlLbl val="0"/>
      </c:catAx>
      <c:valAx>
        <c:axId val="446321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2023'!$B$1074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2023'!$C$1073:$H$1073</c15:sqref>
                  </c15:fullRef>
                </c:ext>
              </c:extLst>
              <c:f>('ABRIL 2023'!$C$1073,'ABRIL 2023'!$E$1073,'ABRIL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2023'!$C$1074:$H$1074</c15:sqref>
                  </c15:fullRef>
                </c:ext>
              </c:extLst>
              <c:f>('ABRIL 2023'!$C$1074,'ABRIL 2023'!$E$1074,'ABRIL 2023'!$G$1074)</c:f>
              <c:numCache>
                <c:formatCode>#,##0</c:formatCode>
                <c:ptCount val="3"/>
                <c:pt idx="0">
                  <c:v>14245</c:v>
                </c:pt>
                <c:pt idx="1">
                  <c:v>8214</c:v>
                </c:pt>
                <c:pt idx="2">
                  <c:v>22459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'ABRIL 2023'!$B$1075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2023'!$C$1073:$H$1073</c15:sqref>
                  </c15:fullRef>
                </c:ext>
              </c:extLst>
              <c:f>('ABRIL 2023'!$C$1073,'ABRIL 2023'!$E$1073,'ABRIL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2023'!$C$1075:$H$1075</c15:sqref>
                  </c15:fullRef>
                </c:ext>
              </c:extLst>
              <c:f>('ABRIL 2023'!$C$1075,'ABRIL 2023'!$E$1075,'ABRIL 2023'!$G$1075)</c:f>
              <c:numCache>
                <c:formatCode>#,##0</c:formatCode>
                <c:ptCount val="3"/>
                <c:pt idx="0">
                  <c:v>24952</c:v>
                </c:pt>
                <c:pt idx="1">
                  <c:v>23028</c:v>
                </c:pt>
                <c:pt idx="2">
                  <c:v>47980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316456"/>
        <c:axId val="446321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2023'!$C$1073:$H$1073</c15:sqref>
                        </c15:fullRef>
                        <c15:formulaRef>
                          <c15:sqref>('ABRIL 2023'!$C$1073,'ABRIL 2023'!$E$1073,'ABRIL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2023'!$C$1073:$H$1073</c15:sqref>
                        </c15:fullRef>
                        <c15:formulaRef>
                          <c15:sqref>('ABRIL 2023'!$C$1073,'ABRIL 2023'!$E$1073,'ABRIL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631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21552"/>
        <c:crosses val="autoZero"/>
        <c:auto val="0"/>
        <c:lblAlgn val="ctr"/>
        <c:lblOffset val="100"/>
        <c:noMultiLvlLbl val="0"/>
      </c:catAx>
      <c:valAx>
        <c:axId val="44632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6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2023'!$B$1199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2023'!$C$1198:$H$1198</c15:sqref>
                  </c15:fullRef>
                </c:ext>
              </c:extLst>
              <c:f>('ABRIL 2023'!$C$1198,'ABRIL 2023'!$E$1198,'ABRIL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2023'!$C$1199:$H$1199</c15:sqref>
                  </c15:fullRef>
                </c:ext>
              </c:extLst>
              <c:f>('ABRIL 2023'!$C$1199,'ABRIL 2023'!$E$1199,'ABRIL 2023'!$G$1199)</c:f>
              <c:numCache>
                <c:formatCode>#,##0</c:formatCode>
                <c:ptCount val="3"/>
                <c:pt idx="0">
                  <c:v>32212</c:v>
                </c:pt>
                <c:pt idx="1">
                  <c:v>3775</c:v>
                </c:pt>
                <c:pt idx="2">
                  <c:v>35987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'ABRIL 2023'!$B$1200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2023'!$C$1198:$H$1198</c15:sqref>
                  </c15:fullRef>
                </c:ext>
              </c:extLst>
              <c:f>('ABRIL 2023'!$C$1198,'ABRIL 2023'!$E$1198,'ABRIL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2023'!$C$1200:$H$1200</c15:sqref>
                  </c15:fullRef>
                </c:ext>
              </c:extLst>
              <c:f>('ABRIL 2023'!$C$1200,'ABRIL 2023'!$E$1200,'ABRIL 2023'!$G$1200)</c:f>
              <c:numCache>
                <c:formatCode>#,##0</c:formatCode>
                <c:ptCount val="3"/>
                <c:pt idx="0">
                  <c:v>34720</c:v>
                </c:pt>
                <c:pt idx="1">
                  <c:v>5151</c:v>
                </c:pt>
                <c:pt idx="2">
                  <c:v>39871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323120"/>
        <c:axId val="4463184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2023'!$C$1198:$H$1198</c15:sqref>
                        </c15:fullRef>
                        <c15:formulaRef>
                          <c15:sqref>('ABRIL 2023'!$C$1198,'ABRIL 2023'!$E$1198,'ABRIL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2023'!$C$1198:$H$1198</c15:sqref>
                        </c15:fullRef>
                        <c15:formulaRef>
                          <c15:sqref>('ABRIL 2023'!$C$1198,'ABRIL 2023'!$E$1198,'ABRIL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632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8416"/>
        <c:crosses val="autoZero"/>
        <c:auto val="0"/>
        <c:lblAlgn val="ctr"/>
        <c:lblOffset val="100"/>
        <c:noMultiLvlLbl val="0"/>
      </c:catAx>
      <c:valAx>
        <c:axId val="44631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2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2023'!$B$1323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2023'!$C$1322:$H$1322</c15:sqref>
                  </c15:fullRef>
                </c:ext>
              </c:extLst>
              <c:f>('ABRIL 2023'!$C$1322,'ABRIL 2023'!$E$1322,'ABRIL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2023'!$C$1323:$H$1323</c15:sqref>
                  </c15:fullRef>
                </c:ext>
              </c:extLst>
              <c:f>('ABRIL 2023'!$C$1323,'ABRIL 2023'!$E$1323,'ABRIL 2023'!$G$1323)</c:f>
              <c:numCache>
                <c:formatCode>#,##0</c:formatCode>
                <c:ptCount val="3"/>
                <c:pt idx="0">
                  <c:v>22391</c:v>
                </c:pt>
                <c:pt idx="1">
                  <c:v>1967</c:v>
                </c:pt>
                <c:pt idx="2">
                  <c:v>24358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'ABRIL 2023'!$B$1324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2023'!$C$1322:$H$1322</c15:sqref>
                  </c15:fullRef>
                </c:ext>
              </c:extLst>
              <c:f>('ABRIL 2023'!$C$1322,'ABRIL 2023'!$E$1322,'ABRIL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2023'!$C$1324:$H$1324</c15:sqref>
                  </c15:fullRef>
                </c:ext>
              </c:extLst>
              <c:f>('ABRIL 2023'!$C$1324,'ABRIL 2023'!$E$1324,'ABRIL 2023'!$G$1324)</c:f>
              <c:numCache>
                <c:formatCode>#,##0</c:formatCode>
                <c:ptCount val="3"/>
                <c:pt idx="0">
                  <c:v>31563</c:v>
                </c:pt>
                <c:pt idx="1">
                  <c:v>6526</c:v>
                </c:pt>
                <c:pt idx="2">
                  <c:v>38089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316848"/>
        <c:axId val="446322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2023'!$C$1322:$H$1322</c15:sqref>
                        </c15:fullRef>
                        <c15:formulaRef>
                          <c15:sqref>('ABRIL 2023'!$C$1322,'ABRIL 2023'!$E$1322,'ABRIL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2023'!$C$1322:$H$1322</c15:sqref>
                        </c15:fullRef>
                        <c15:formulaRef>
                          <c15:sqref>('ABRIL 2023'!$C$1322,'ABRIL 2023'!$E$1322,'ABRIL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631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22728"/>
        <c:crosses val="autoZero"/>
        <c:auto val="0"/>
        <c:lblAlgn val="ctr"/>
        <c:lblOffset val="100"/>
        <c:noMultiLvlLbl val="0"/>
      </c:catAx>
      <c:valAx>
        <c:axId val="446322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31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1988811643336325E-2"/>
                  <c:y val="-3.59627566772068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D0BC76-71A3-4720-B966-651253972A08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2023'!$E$922:$E$930</c:f>
              <c:numCache>
                <c:formatCode>#,##0</c:formatCode>
                <c:ptCount val="9"/>
                <c:pt idx="0">
                  <c:v>4835</c:v>
                </c:pt>
                <c:pt idx="1">
                  <c:v>2203</c:v>
                </c:pt>
                <c:pt idx="2">
                  <c:v>6795</c:v>
                </c:pt>
                <c:pt idx="3">
                  <c:v>689</c:v>
                </c:pt>
                <c:pt idx="4">
                  <c:v>11015</c:v>
                </c:pt>
                <c:pt idx="5">
                  <c:v>2078</c:v>
                </c:pt>
                <c:pt idx="6">
                  <c:v>5787</c:v>
                </c:pt>
                <c:pt idx="7">
                  <c:v>3626</c:v>
                </c:pt>
                <c:pt idx="8">
                  <c:v>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733720881318689E-2"/>
                  <c:y val="7.44472098213632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DF84110-8FA6-4E71-A811-D63C2FC48A40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2023'!$H$922:$H$930</c:f>
              <c:numCache>
                <c:formatCode>#,##0</c:formatCode>
                <c:ptCount val="9"/>
                <c:pt idx="0">
                  <c:v>16082</c:v>
                </c:pt>
                <c:pt idx="1">
                  <c:v>4357</c:v>
                </c:pt>
                <c:pt idx="2">
                  <c:v>14307</c:v>
                </c:pt>
                <c:pt idx="3">
                  <c:v>2306</c:v>
                </c:pt>
                <c:pt idx="4">
                  <c:v>23032</c:v>
                </c:pt>
                <c:pt idx="5">
                  <c:v>5020</c:v>
                </c:pt>
                <c:pt idx="6">
                  <c:v>17247</c:v>
                </c:pt>
                <c:pt idx="7">
                  <c:v>6318</c:v>
                </c:pt>
                <c:pt idx="8">
                  <c:v>1754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6231318729877131E-2"/>
                  <c:y val="7.299456765231348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3829766154940075E-3"/>
                  <c:y val="3.6497283826156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5319064619758774E-3"/>
                  <c:y val="2.91978270609254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1914883077469863E-2"/>
                  <c:y val="2.91978270609254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489298464818916E-3"/>
                  <c:y val="1.45989135304626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127625847903419E-2"/>
                  <c:y val="-3.649728382615699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4297859692963783E-2"/>
                  <c:y val="-3.6497283826156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2023'!$E$1047:$E$1055</c:f>
              <c:numCache>
                <c:formatCode>#,##0</c:formatCode>
                <c:ptCount val="9"/>
                <c:pt idx="0">
                  <c:v>757</c:v>
                </c:pt>
                <c:pt idx="1">
                  <c:v>13636</c:v>
                </c:pt>
                <c:pt idx="2">
                  <c:v>20128</c:v>
                </c:pt>
                <c:pt idx="3">
                  <c:v>4861</c:v>
                </c:pt>
                <c:pt idx="4">
                  <c:v>1022</c:v>
                </c:pt>
                <c:pt idx="5">
                  <c:v>3209</c:v>
                </c:pt>
                <c:pt idx="6">
                  <c:v>744</c:v>
                </c:pt>
                <c:pt idx="7">
                  <c:v>2430</c:v>
                </c:pt>
                <c:pt idx="8">
                  <c:v>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1.437064224889612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2.3956871594752352E-3"/>
                  <c:y val="1.4569374600991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61184435277117E-2"/>
                  <c:y val="7.284687300495645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676981011632664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2023'!$H$1047:$H$1055</c:f>
              <c:numCache>
                <c:formatCode>#,##0</c:formatCode>
                <c:ptCount val="9"/>
                <c:pt idx="0">
                  <c:v>1478</c:v>
                </c:pt>
                <c:pt idx="1">
                  <c:v>22763</c:v>
                </c:pt>
                <c:pt idx="2">
                  <c:v>25120</c:v>
                </c:pt>
                <c:pt idx="3">
                  <c:v>5163</c:v>
                </c:pt>
                <c:pt idx="4">
                  <c:v>1887</c:v>
                </c:pt>
                <c:pt idx="5">
                  <c:v>6418</c:v>
                </c:pt>
                <c:pt idx="6">
                  <c:v>1488</c:v>
                </c:pt>
                <c:pt idx="7">
                  <c:v>6479</c:v>
                </c:pt>
                <c:pt idx="8">
                  <c:v>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2023'!$E$1172:$E$1180</c:f>
              <c:numCache>
                <c:formatCode>#,##0</c:formatCode>
                <c:ptCount val="9"/>
                <c:pt idx="0">
                  <c:v>7670</c:v>
                </c:pt>
                <c:pt idx="1">
                  <c:v>5392</c:v>
                </c:pt>
                <c:pt idx="2">
                  <c:v>5420</c:v>
                </c:pt>
                <c:pt idx="3">
                  <c:v>827</c:v>
                </c:pt>
                <c:pt idx="4">
                  <c:v>6544</c:v>
                </c:pt>
                <c:pt idx="5">
                  <c:v>6907</c:v>
                </c:pt>
                <c:pt idx="6">
                  <c:v>2164</c:v>
                </c:pt>
                <c:pt idx="7">
                  <c:v>2473</c:v>
                </c:pt>
                <c:pt idx="8">
                  <c:v>2474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5362268665710762E-2"/>
                  <c:y val="1.1291932548864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2023'!$H$1172:$H$1180</c:f>
              <c:numCache>
                <c:formatCode>#,##0</c:formatCode>
                <c:ptCount val="9"/>
                <c:pt idx="0">
                  <c:v>13369</c:v>
                </c:pt>
                <c:pt idx="1">
                  <c:v>12571</c:v>
                </c:pt>
                <c:pt idx="2">
                  <c:v>13220</c:v>
                </c:pt>
                <c:pt idx="3">
                  <c:v>1162</c:v>
                </c:pt>
                <c:pt idx="4">
                  <c:v>16543</c:v>
                </c:pt>
                <c:pt idx="5">
                  <c:v>15012</c:v>
                </c:pt>
                <c:pt idx="6">
                  <c:v>4299</c:v>
                </c:pt>
                <c:pt idx="7">
                  <c:v>7602</c:v>
                </c:pt>
                <c:pt idx="8">
                  <c:v>5232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7118760"/>
        <c:axId val="347119152"/>
      </c:barChart>
      <c:catAx>
        <c:axId val="34711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119152"/>
        <c:crosses val="autoZero"/>
        <c:auto val="0"/>
        <c:lblAlgn val="ctr"/>
        <c:lblOffset val="100"/>
        <c:noMultiLvlLbl val="0"/>
      </c:catAx>
      <c:valAx>
        <c:axId val="34711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711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-5.5441346091150896E-4"/>
                  <c:y val="1.2088839151950664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2023'!$E$1296:$E$1304</c:f>
              <c:numCache>
                <c:formatCode>#,##0</c:formatCode>
                <c:ptCount val="9"/>
                <c:pt idx="0">
                  <c:v>3160</c:v>
                </c:pt>
                <c:pt idx="1">
                  <c:v>7899</c:v>
                </c:pt>
                <c:pt idx="2">
                  <c:v>3835</c:v>
                </c:pt>
                <c:pt idx="3">
                  <c:v>505</c:v>
                </c:pt>
                <c:pt idx="4">
                  <c:v>12332</c:v>
                </c:pt>
                <c:pt idx="5">
                  <c:v>4185</c:v>
                </c:pt>
                <c:pt idx="6">
                  <c:v>1224</c:v>
                </c:pt>
                <c:pt idx="7">
                  <c:v>3257</c:v>
                </c:pt>
                <c:pt idx="8">
                  <c:v>1692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2023'!$H$1296:$H$1304</c:f>
              <c:numCache>
                <c:formatCode>#,##0</c:formatCode>
                <c:ptCount val="9"/>
                <c:pt idx="0">
                  <c:v>6652</c:v>
                </c:pt>
                <c:pt idx="1">
                  <c:v>10404</c:v>
                </c:pt>
                <c:pt idx="2">
                  <c:v>8485</c:v>
                </c:pt>
                <c:pt idx="3">
                  <c:v>1632</c:v>
                </c:pt>
                <c:pt idx="4">
                  <c:v>21697</c:v>
                </c:pt>
                <c:pt idx="5">
                  <c:v>8654</c:v>
                </c:pt>
                <c:pt idx="6">
                  <c:v>4853</c:v>
                </c:pt>
                <c:pt idx="7">
                  <c:v>5072</c:v>
                </c:pt>
                <c:pt idx="8">
                  <c:v>4231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2023'!$B$839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2023'!$C$838:$H$838</c15:sqref>
                  </c15:fullRef>
                </c:ext>
              </c:extLst>
              <c:f>('ABRIL 2023'!$C$838,'ABRIL 2023'!$E$838,'ABRIL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2023'!$C$839:$H$839</c15:sqref>
                  </c15:fullRef>
                </c:ext>
              </c:extLst>
              <c:f>('ABRIL 2023'!$C$839,'ABRIL 2023'!$E$839,'ABRIL 2023'!$G$839)</c:f>
              <c:numCache>
                <c:formatCode>#,##0</c:formatCode>
                <c:ptCount val="3"/>
                <c:pt idx="0">
                  <c:v>183721</c:v>
                </c:pt>
                <c:pt idx="1">
                  <c:v>9549</c:v>
                </c:pt>
                <c:pt idx="2">
                  <c:v>193270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'ABRIL 2023'!$B$840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2023'!$C$838:$H$838</c15:sqref>
                  </c15:fullRef>
                </c:ext>
              </c:extLst>
              <c:f>('ABRIL 2023'!$C$838,'ABRIL 2023'!$E$838,'ABRIL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2023'!$C$840:$H$840</c15:sqref>
                  </c15:fullRef>
                </c:ext>
              </c:extLst>
              <c:f>('ABRIL 2023'!$C$840,'ABRIL 2023'!$E$840,'ABRIL 2023'!$G$840)</c:f>
              <c:numCache>
                <c:formatCode>#,##0</c:formatCode>
                <c:ptCount val="3"/>
                <c:pt idx="0">
                  <c:v>186836</c:v>
                </c:pt>
                <c:pt idx="1">
                  <c:v>16454</c:v>
                </c:pt>
                <c:pt idx="2">
                  <c:v>203290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91016"/>
        <c:axId val="447488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2023'!$C$838:$H$838</c15:sqref>
                        </c15:fullRef>
                        <c15:formulaRef>
                          <c15:sqref>('ABRIL 2023'!$C$838,'ABRIL 2023'!$E$838,'ABRIL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2023'!$C$838:$H$838</c15:sqref>
                        </c15:fullRef>
                        <c15:formulaRef>
                          <c15:sqref>('ABRIL 2023'!$C$838,'ABRIL 2023'!$E$838,'ABRIL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749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88664"/>
        <c:crosses val="autoZero"/>
        <c:auto val="0"/>
        <c:lblAlgn val="ctr"/>
        <c:lblOffset val="100"/>
        <c:noMultiLvlLbl val="0"/>
      </c:catAx>
      <c:valAx>
        <c:axId val="44748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1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2023'!$B$883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2023'!$C$882:$H$882</c15:sqref>
                  </c15:fullRef>
                </c:ext>
              </c:extLst>
              <c:f>('ABRIL 2023'!$C$882,'ABRIL 2023'!$E$882,'ABRIL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2023'!$C$883:$H$883</c15:sqref>
                  </c15:fullRef>
                </c:ext>
              </c:extLst>
              <c:f>('ABRIL 2023'!$C$883,'ABRIL 2023'!$E$883,'ABRIL 2023'!$G$883)</c:f>
              <c:numCache>
                <c:formatCode>#,##0</c:formatCode>
                <c:ptCount val="3"/>
                <c:pt idx="0">
                  <c:v>390865</c:v>
                </c:pt>
                <c:pt idx="1">
                  <c:v>18830</c:v>
                </c:pt>
                <c:pt idx="2">
                  <c:v>409695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'ABRIL 2023'!$B$884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2023'!$C$882:$H$882</c15:sqref>
                  </c15:fullRef>
                </c:ext>
              </c:extLst>
              <c:f>('ABRIL 2023'!$C$882,'ABRIL 2023'!$E$882,'ABRIL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2023'!$C$884:$H$884</c15:sqref>
                  </c15:fullRef>
                </c:ext>
              </c:extLst>
              <c:f>('ABRIL 2023'!$C$884,'ABRIL 2023'!$E$884,'ABRIL 2023'!$G$884)</c:f>
              <c:numCache>
                <c:formatCode>#,##0</c:formatCode>
                <c:ptCount val="3"/>
                <c:pt idx="0">
                  <c:v>435198</c:v>
                </c:pt>
                <c:pt idx="1">
                  <c:v>31153</c:v>
                </c:pt>
                <c:pt idx="2">
                  <c:v>466351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93368"/>
        <c:axId val="447489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2023'!$C$882:$H$882</c15:sqref>
                        </c15:fullRef>
                        <c15:formulaRef>
                          <c15:sqref>('ABRIL 2023'!$C$882,'ABRIL 2023'!$E$882,'ABRIL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2023'!$C$882:$H$882</c15:sqref>
                        </c15:fullRef>
                        <c15:formulaRef>
                          <c15:sqref>('ABRIL 2023'!$C$882,'ABRIL 2023'!$E$882,'ABRIL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749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89056"/>
        <c:crosses val="autoZero"/>
        <c:auto val="0"/>
        <c:lblAlgn val="ctr"/>
        <c:lblOffset val="100"/>
        <c:noMultiLvlLbl val="0"/>
      </c:catAx>
      <c:valAx>
        <c:axId val="4474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3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2023'!$B$964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2023'!$C$963:$H$963</c15:sqref>
                  </c15:fullRef>
                </c:ext>
              </c:extLst>
              <c:f>('ABRIL 2023'!$C$963,'ABRIL 2023'!$E$963,'ABRIL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2023'!$C$964:$H$964</c15:sqref>
                  </c15:fullRef>
                </c:ext>
              </c:extLst>
              <c:f>('ABRIL 2023'!$C$964,'ABRIL 2023'!$E$964,'ABRIL 2023'!$G$964)</c:f>
              <c:numCache>
                <c:formatCode>#,##0</c:formatCode>
                <c:ptCount val="3"/>
                <c:pt idx="0">
                  <c:v>46139</c:v>
                </c:pt>
                <c:pt idx="1">
                  <c:v>14627</c:v>
                </c:pt>
                <c:pt idx="2">
                  <c:v>60766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'ABRIL 2023'!$B$965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2023'!$C$963:$H$963</c15:sqref>
                  </c15:fullRef>
                </c:ext>
              </c:extLst>
              <c:f>('ABRIL 2023'!$C$963,'ABRIL 2023'!$E$963,'ABRIL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2023'!$C$965:$H$965</c15:sqref>
                  </c15:fullRef>
                </c:ext>
              </c:extLst>
              <c:f>('ABRIL 2023'!$C$965,'ABRIL 2023'!$E$965,'ABRIL 2023'!$G$965)</c:f>
              <c:numCache>
                <c:formatCode>#,##0</c:formatCode>
                <c:ptCount val="3"/>
                <c:pt idx="0">
                  <c:v>66329</c:v>
                </c:pt>
                <c:pt idx="1">
                  <c:v>24094</c:v>
                </c:pt>
                <c:pt idx="2">
                  <c:v>90423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89840"/>
        <c:axId val="447493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2023'!$C$963:$H$963</c15:sqref>
                        </c15:fullRef>
                        <c15:formulaRef>
                          <c15:sqref>('ABRIL 2023'!$C$963,'ABRIL 2023'!$E$963,'ABRIL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2023'!$C$963:$H$963</c15:sqref>
                        </c15:fullRef>
                        <c15:formulaRef>
                          <c15:sqref>('ABRIL 2023'!$C$963,'ABRIL 2023'!$E$963,'ABRIL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748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3760"/>
        <c:crosses val="autoZero"/>
        <c:auto val="0"/>
        <c:lblAlgn val="ctr"/>
        <c:lblOffset val="100"/>
        <c:noMultiLvlLbl val="0"/>
      </c:catAx>
      <c:valAx>
        <c:axId val="44749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8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2023'!$B$1089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2023'!$C$1088:$H$1088</c15:sqref>
                  </c15:fullRef>
                </c:ext>
              </c:extLst>
              <c:f>('ABRIL 2023'!$C$1088,'ABRIL 2023'!$E$1088,'ABRIL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2023'!$C$1089:$H$1089</c15:sqref>
                  </c15:fullRef>
                </c:ext>
              </c:extLst>
              <c:f>('ABRIL 2023'!$C$1089,'ABRIL 2023'!$E$1089,'ABRIL 2023'!$G$1089)</c:f>
              <c:numCache>
                <c:formatCode>#,##0</c:formatCode>
                <c:ptCount val="3"/>
                <c:pt idx="0">
                  <c:v>23749</c:v>
                </c:pt>
                <c:pt idx="1">
                  <c:v>8946</c:v>
                </c:pt>
                <c:pt idx="2">
                  <c:v>32695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'ABRIL 2023'!$B$1090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2023'!$C$1088:$H$1088</c15:sqref>
                  </c15:fullRef>
                </c:ext>
              </c:extLst>
              <c:f>('ABRIL 2023'!$C$1088,'ABRIL 2023'!$E$1088,'ABRIL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2023'!$C$1090:$H$1090</c15:sqref>
                  </c15:fullRef>
                </c:ext>
              </c:extLst>
              <c:f>('ABRIL 2023'!$C$1090,'ABRIL 2023'!$E$1090,'ABRIL 2023'!$G$1090)</c:f>
              <c:numCache>
                <c:formatCode>#,##0</c:formatCode>
                <c:ptCount val="3"/>
                <c:pt idx="0">
                  <c:v>46906</c:v>
                </c:pt>
                <c:pt idx="1">
                  <c:v>25083</c:v>
                </c:pt>
                <c:pt idx="2">
                  <c:v>71989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90232"/>
        <c:axId val="447490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2023'!$C$1088:$H$1088</c15:sqref>
                        </c15:fullRef>
                        <c15:formulaRef>
                          <c15:sqref>('ABRIL 2023'!$C$1088,'ABRIL 2023'!$E$1088,'ABRIL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2023'!$C$1088:$H$1088</c15:sqref>
                        </c15:fullRef>
                        <c15:formulaRef>
                          <c15:sqref>('ABRIL 2023'!$C$1088,'ABRIL 2023'!$E$1088,'ABRIL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749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0624"/>
        <c:crosses val="autoZero"/>
        <c:auto val="0"/>
        <c:lblAlgn val="ctr"/>
        <c:lblOffset val="100"/>
        <c:noMultiLvlLbl val="0"/>
      </c:catAx>
      <c:valAx>
        <c:axId val="4474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0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2023'!$B$1214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2023'!$C$1213:$H$1213</c15:sqref>
                  </c15:fullRef>
                </c:ext>
              </c:extLst>
              <c:f>('ABRIL 2023'!$C$1213,'ABRIL 2023'!$E$1213,'ABRIL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2023'!$C$1214:$H$1214</c15:sqref>
                  </c15:fullRef>
                </c:ext>
              </c:extLst>
              <c:f>('ABRIL 2023'!$C$1214,'ABRIL 2023'!$E$1214,'ABRIL 2023'!$G$1214)</c:f>
              <c:numCache>
                <c:formatCode>#,##0</c:formatCode>
                <c:ptCount val="3"/>
                <c:pt idx="0">
                  <c:v>71225</c:v>
                </c:pt>
                <c:pt idx="1">
                  <c:v>11358</c:v>
                </c:pt>
                <c:pt idx="2">
                  <c:v>82583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'ABRIL 2023'!$B$1215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2023'!$C$1213:$H$1213</c15:sqref>
                  </c15:fullRef>
                </c:ext>
              </c:extLst>
              <c:f>('ABRIL 2023'!$C$1213,'ABRIL 2023'!$E$1213,'ABRIL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2023'!$C$1215:$H$1215</c15:sqref>
                  </c15:fullRef>
                </c:ext>
              </c:extLst>
              <c:f>('ABRIL 2023'!$C$1215,'ABRIL 2023'!$E$1215,'ABRIL 2023'!$G$1215)</c:f>
              <c:numCache>
                <c:formatCode>#,##0</c:formatCode>
                <c:ptCount val="3"/>
                <c:pt idx="0">
                  <c:v>74949</c:v>
                </c:pt>
                <c:pt idx="1">
                  <c:v>14061</c:v>
                </c:pt>
                <c:pt idx="2">
                  <c:v>89010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494936"/>
        <c:axId val="447495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2023'!$C$1213:$H$1213</c15:sqref>
                        </c15:fullRef>
                        <c15:formulaRef>
                          <c15:sqref>('ABRIL 2023'!$C$1213,'ABRIL 2023'!$E$1213,'ABRIL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2023'!$C$1213:$H$1213</c15:sqref>
                        </c15:fullRef>
                        <c15:formulaRef>
                          <c15:sqref>('ABRIL 2023'!$C$1213,'ABRIL 2023'!$E$1213,'ABRIL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749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5328"/>
        <c:crosses val="autoZero"/>
        <c:auto val="0"/>
        <c:lblAlgn val="ctr"/>
        <c:lblOffset val="100"/>
        <c:noMultiLvlLbl val="0"/>
      </c:catAx>
      <c:valAx>
        <c:axId val="44749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494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2023'!$B$1338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2023'!$C$1337:$H$1337</c15:sqref>
                  </c15:fullRef>
                </c:ext>
              </c:extLst>
              <c:f>('ABRIL 2023'!$C$1337,'ABRIL 2023'!$E$1337,'ABRIL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2023'!$C$1338:$H$1338</c15:sqref>
                  </c15:fullRef>
                </c:ext>
              </c:extLst>
              <c:f>('ABRIL 2023'!$C$1338,'ABRIL 2023'!$E$1338,'ABRIL 2023'!$G$1338)</c:f>
              <c:numCache>
                <c:formatCode>#,##0</c:formatCode>
                <c:ptCount val="3"/>
                <c:pt idx="0">
                  <c:v>48161</c:v>
                </c:pt>
                <c:pt idx="1">
                  <c:v>3196</c:v>
                </c:pt>
                <c:pt idx="2">
                  <c:v>51357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'ABRIL 2023'!$B$1339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2023'!$C$1337:$H$1337</c15:sqref>
                  </c15:fullRef>
                </c:ext>
              </c:extLst>
              <c:f>('ABRIL 2023'!$C$1337,'ABRIL 2023'!$E$1337,'ABRIL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2023'!$C$1339:$H$1339</c15:sqref>
                  </c15:fullRef>
                </c:ext>
              </c:extLst>
              <c:f>('ABRIL 2023'!$C$1339,'ABRIL 2023'!$E$1339,'ABRIL 2023'!$G$1339)</c:f>
              <c:numCache>
                <c:formatCode>#,##0</c:formatCode>
                <c:ptCount val="3"/>
                <c:pt idx="0">
                  <c:v>61942</c:v>
                </c:pt>
                <c:pt idx="1">
                  <c:v>9738</c:v>
                </c:pt>
                <c:pt idx="2">
                  <c:v>71680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122664"/>
        <c:axId val="448119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2023'!$C$1337:$H$1337</c15:sqref>
                        </c15:fullRef>
                        <c15:formulaRef>
                          <c15:sqref>('ABRIL 2023'!$C$1337,'ABRIL 2023'!$E$1337,'ABRIL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2023'!$C$1337:$H$1337</c15:sqref>
                        </c15:fullRef>
                        <c15:formulaRef>
                          <c15:sqref>('ABRIL 2023'!$C$1337,'ABRIL 2023'!$E$1337,'ABRIL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812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9920"/>
        <c:crosses val="autoZero"/>
        <c:auto val="0"/>
        <c:lblAlgn val="ctr"/>
        <c:lblOffset val="100"/>
        <c:noMultiLvlLbl val="0"/>
      </c:catAx>
      <c:valAx>
        <c:axId val="44811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2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2023'!$B$1257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2023'!$C$1256:$H$1256</c15:sqref>
                  </c15:fullRef>
                </c:ext>
              </c:extLst>
              <c:f>('ABRIL 2023'!$C$1256,'ABRIL 2023'!$E$1256,'ABRIL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2023'!$C$1257:$H$1257</c15:sqref>
                  </c15:fullRef>
                </c:ext>
              </c:extLst>
              <c:f>('ABRIL 2023'!$C$1257,'ABRIL 2023'!$E$1257,'ABRIL 2023'!$G$1257)</c:f>
              <c:numCache>
                <c:formatCode>#,##0</c:formatCode>
                <c:ptCount val="3"/>
                <c:pt idx="0">
                  <c:v>171639</c:v>
                </c:pt>
                <c:pt idx="1">
                  <c:v>31832</c:v>
                </c:pt>
                <c:pt idx="2">
                  <c:v>203471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'ABRIL 2023'!$B$1258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2023'!$C$1256:$H$1256</c15:sqref>
                  </c15:fullRef>
                </c:ext>
              </c:extLst>
              <c:f>('ABRIL 2023'!$C$1256,'ABRIL 2023'!$E$1256,'ABRIL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2023'!$C$1258:$H$1258</c15:sqref>
                  </c15:fullRef>
                </c:ext>
              </c:extLst>
              <c:f>('ABRIL 2023'!$C$1258,'ABRIL 2023'!$E$1258,'ABRIL 2023'!$G$1258)</c:f>
              <c:numCache>
                <c:formatCode>#,##0</c:formatCode>
                <c:ptCount val="3"/>
                <c:pt idx="0">
                  <c:v>189571</c:v>
                </c:pt>
                <c:pt idx="1">
                  <c:v>34215</c:v>
                </c:pt>
                <c:pt idx="2">
                  <c:v>223786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118352"/>
        <c:axId val="448119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2023'!$C$1256:$H$1256</c15:sqref>
                        </c15:fullRef>
                        <c15:formulaRef>
                          <c15:sqref>('ABRIL 2023'!$C$1256,'ABRIL 2023'!$E$1256,'ABRIL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2023'!$C$1256:$H$1256</c15:sqref>
                        </c15:fullRef>
                        <c15:formulaRef>
                          <c15:sqref>('ABRIL 2023'!$C$1256,'ABRIL 2023'!$E$1256,'ABRIL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811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9528"/>
        <c:crosses val="autoZero"/>
        <c:auto val="0"/>
        <c:lblAlgn val="ctr"/>
        <c:lblOffset val="100"/>
        <c:noMultiLvlLbl val="0"/>
      </c:catAx>
      <c:valAx>
        <c:axId val="44811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2023'!$B$1355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2023'!$C$1354:$H$1354</c15:sqref>
                  </c15:fullRef>
                </c:ext>
              </c:extLst>
              <c:f>('ABRIL 2023'!$C$1354,'ABRIL 2023'!$E$1354,'ABRIL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2023'!$C$1355:$H$1355</c15:sqref>
                  </c15:fullRef>
                </c:ext>
              </c:extLst>
              <c:f>('ABRIL 2023'!$C$1355,'ABRIL 2023'!$E$1355,'ABRIL 2023'!$G$1355)</c:f>
              <c:numCache>
                <c:formatCode>#,##0</c:formatCode>
                <c:ptCount val="3"/>
                <c:pt idx="0">
                  <c:v>51770</c:v>
                </c:pt>
                <c:pt idx="1">
                  <c:v>4188</c:v>
                </c:pt>
                <c:pt idx="2">
                  <c:v>55958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'ABRIL 2023'!$B$1356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2023'!$C$1354:$H$1354</c15:sqref>
                  </c15:fullRef>
                </c:ext>
              </c:extLst>
              <c:f>('ABRIL 2023'!$C$1354,'ABRIL 2023'!$E$1354,'ABRIL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2023'!$C$1356:$H$1356</c15:sqref>
                  </c15:fullRef>
                </c:ext>
              </c:extLst>
              <c:f>('ABRIL 2023'!$C$1356,'ABRIL 2023'!$E$1356,'ABRIL 2023'!$G$1356)</c:f>
              <c:numCache>
                <c:formatCode>#,##0</c:formatCode>
                <c:ptCount val="3"/>
                <c:pt idx="0">
                  <c:v>81037</c:v>
                </c:pt>
                <c:pt idx="1">
                  <c:v>15753</c:v>
                </c:pt>
                <c:pt idx="2">
                  <c:v>96790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117176"/>
        <c:axId val="448117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2023'!$C$1354:$H$1354</c15:sqref>
                        </c15:fullRef>
                        <c15:formulaRef>
                          <c15:sqref>('ABRIL 2023'!$C$1354,'ABRIL 2023'!$E$1354,'ABRIL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2023'!$C$1354:$H$1354</c15:sqref>
                        </c15:fullRef>
                        <c15:formulaRef>
                          <c15:sqref>('ABRIL 2023'!$C$1354,'ABRIL 2023'!$E$1354,'ABRIL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8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7568"/>
        <c:crosses val="autoZero"/>
        <c:auto val="0"/>
        <c:lblAlgn val="ctr"/>
        <c:lblOffset val="100"/>
        <c:noMultiLvlLbl val="0"/>
      </c:catAx>
      <c:valAx>
        <c:axId val="4481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2023'!$B$358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2023'!$C$357:$H$357</c15:sqref>
                  </c15:fullRef>
                </c:ext>
              </c:extLst>
              <c:f>('ABRIL 2023'!$C$357,'ABRIL 2023'!$E$357,'ABRIL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2023'!$C$358:$H$358</c15:sqref>
                  </c15:fullRef>
                </c:ext>
              </c:extLst>
              <c:f>('ABRIL 2023'!$C$358,'ABRIL 2023'!$E$358,'ABRIL 2023'!$G$358)</c:f>
              <c:numCache>
                <c:formatCode>#,##0</c:formatCode>
                <c:ptCount val="3"/>
                <c:pt idx="0">
                  <c:v>559927</c:v>
                </c:pt>
                <c:pt idx="1">
                  <c:v>122020</c:v>
                </c:pt>
                <c:pt idx="2">
                  <c:v>681947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2023'!$B$359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2023'!$C$357:$H$357</c15:sqref>
                  </c15:fullRef>
                </c:ext>
              </c:extLst>
              <c:f>('ABRIL 2023'!$C$357,'ABRIL 2023'!$E$357,'ABRIL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2023'!$C$359:$H$359</c15:sqref>
                  </c15:fullRef>
                </c:ext>
              </c:extLst>
              <c:f>('ABRIL 2023'!$C$359,'ABRIL 2023'!$E$359,'ABRIL 2023'!$G$359)</c:f>
              <c:numCache>
                <c:formatCode>#,##0</c:formatCode>
                <c:ptCount val="3"/>
                <c:pt idx="0">
                  <c:v>654191</c:v>
                </c:pt>
                <c:pt idx="1">
                  <c:v>186355</c:v>
                </c:pt>
                <c:pt idx="2">
                  <c:v>840546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3666712"/>
        <c:axId val="443665928"/>
      </c:barChart>
      <c:catAx>
        <c:axId val="443666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5928"/>
        <c:crosses val="autoZero"/>
        <c:auto val="0"/>
        <c:lblAlgn val="ctr"/>
        <c:lblOffset val="100"/>
        <c:noMultiLvlLbl val="0"/>
      </c:catAx>
      <c:valAx>
        <c:axId val="44366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6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2023'!$B$1381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2023'!$C$1380:$H$1380</c15:sqref>
                  </c15:fullRef>
                </c:ext>
              </c:extLst>
              <c:f>('ABRIL 2023'!$C$1380,'ABRIL 2023'!$E$1380,'ABRIL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2023'!$C$1381:$H$1381</c15:sqref>
                  </c15:fullRef>
                </c:ext>
              </c:extLst>
              <c:f>('ABRIL 2023'!$C$1381,'ABRIL 2023'!$E$1381,'ABRIL 2023'!$G$1381)</c:f>
              <c:numCache>
                <c:formatCode>#,##0</c:formatCode>
                <c:ptCount val="3"/>
                <c:pt idx="0">
                  <c:v>109385</c:v>
                </c:pt>
                <c:pt idx="1">
                  <c:v>8898</c:v>
                </c:pt>
                <c:pt idx="2">
                  <c:v>118283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'ABRIL 2023'!$B$1382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2023'!$C$1380:$H$1380</c15:sqref>
                  </c15:fullRef>
                </c:ext>
              </c:extLst>
              <c:f>('ABRIL 2023'!$C$1380,'ABRIL 2023'!$E$1380,'ABRIL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2023'!$C$1382:$H$1382</c15:sqref>
                  </c15:fullRef>
                </c:ext>
              </c:extLst>
              <c:f>('ABRIL 2023'!$C$1382,'ABRIL 2023'!$E$1382,'ABRIL 2023'!$G$1382)</c:f>
              <c:numCache>
                <c:formatCode>#,##0</c:formatCode>
                <c:ptCount val="3"/>
                <c:pt idx="0">
                  <c:v>158022</c:v>
                </c:pt>
                <c:pt idx="1">
                  <c:v>26216</c:v>
                </c:pt>
                <c:pt idx="2">
                  <c:v>184238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117960"/>
        <c:axId val="4481222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2023'!$C$1380:$H$1380</c15:sqref>
                        </c15:fullRef>
                        <c15:formulaRef>
                          <c15:sqref>('ABRIL 2023'!$C$1380,'ABRIL 2023'!$E$1380,'ABRIL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2023'!$C$1380:$H$1380</c15:sqref>
                        </c15:fullRef>
                        <c15:formulaRef>
                          <c15:sqref>('ABRIL 2023'!$C$1380,'ABRIL 2023'!$E$1380,'ABRIL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811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22272"/>
        <c:crosses val="autoZero"/>
        <c:auto val="0"/>
        <c:lblAlgn val="ctr"/>
        <c:lblOffset val="100"/>
        <c:noMultiLvlLbl val="0"/>
      </c:catAx>
      <c:valAx>
        <c:axId val="44812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11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2023'!$B$857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2023'!$C$856:$H$856</c15:sqref>
                  </c15:fullRef>
                </c:ext>
              </c:extLst>
              <c:f>('ABRIL 2023'!$C$856,'ABRIL 2023'!$E$856,'ABRIL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2023'!$C$857:$H$857</c15:sqref>
                  </c15:fullRef>
                </c:ext>
              </c:extLst>
              <c:f>('ABRIL 2023'!$C$857,'ABRIL 2023'!$E$857,'ABRIL 2023'!$G$857)</c:f>
              <c:numCache>
                <c:formatCode>#,##0</c:formatCode>
                <c:ptCount val="3"/>
                <c:pt idx="0">
                  <c:v>203402</c:v>
                </c:pt>
                <c:pt idx="1">
                  <c:v>13898</c:v>
                </c:pt>
                <c:pt idx="2">
                  <c:v>217300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'ABRIL 2023'!$B$858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2023'!$C$856:$H$856</c15:sqref>
                  </c15:fullRef>
                </c:ext>
              </c:extLst>
              <c:f>('ABRIL 2023'!$C$856,'ABRIL 2023'!$E$856,'ABRIL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2023'!$C$858:$H$858</c15:sqref>
                  </c15:fullRef>
                </c:ext>
              </c:extLst>
              <c:f>('ABRIL 2023'!$C$858,'ABRIL 2023'!$E$858,'ABRIL 2023'!$G$858)</c:f>
              <c:numCache>
                <c:formatCode>#,##0</c:formatCode>
                <c:ptCount val="3"/>
                <c:pt idx="0">
                  <c:v>230907</c:v>
                </c:pt>
                <c:pt idx="1">
                  <c:v>19919</c:v>
                </c:pt>
                <c:pt idx="2">
                  <c:v>250826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743504"/>
        <c:axId val="448743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2023'!$C$856:$H$856</c15:sqref>
                        </c15:fullRef>
                        <c15:formulaRef>
                          <c15:sqref>('ABRIL 2023'!$C$856,'ABRIL 2023'!$E$856,'ABRIL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2023'!$C$856:$H$856</c15:sqref>
                        </c15:fullRef>
                        <c15:formulaRef>
                          <c15:sqref>('ABRIL 2023'!$C$856,'ABRIL 2023'!$E$856,'ABRIL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874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3112"/>
        <c:crosses val="autoZero"/>
        <c:auto val="0"/>
        <c:lblAlgn val="ctr"/>
        <c:lblOffset val="100"/>
        <c:noMultiLvlLbl val="0"/>
      </c:catAx>
      <c:valAx>
        <c:axId val="44874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2023'!$B$982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2023'!$C$981:$H$981</c15:sqref>
                  </c15:fullRef>
                </c:ext>
              </c:extLst>
              <c:f>('ABRIL 2023'!$C$981,'ABRIL 2023'!$E$981,'ABRIL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2023'!$C$982:$H$982</c15:sqref>
                  </c15:fullRef>
                </c:ext>
              </c:extLst>
              <c:f>('ABRIL 2023'!$C$982,'ABRIL 2023'!$E$982,'ABRIL 2023'!$G$982)</c:f>
              <c:numCache>
                <c:formatCode>#,##0</c:formatCode>
                <c:ptCount val="3"/>
                <c:pt idx="0">
                  <c:v>27013</c:v>
                </c:pt>
                <c:pt idx="1">
                  <c:v>16660</c:v>
                </c:pt>
                <c:pt idx="2">
                  <c:v>43673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'ABRIL 2023'!$B$983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2023'!$C$981:$H$981</c15:sqref>
                  </c15:fullRef>
                </c:ext>
              </c:extLst>
              <c:f>('ABRIL 2023'!$C$981,'ABRIL 2023'!$E$981,'ABRIL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2023'!$C$983:$H$983</c15:sqref>
                  </c15:fullRef>
                </c:ext>
              </c:extLst>
              <c:f>('ABRIL 2023'!$C$983,'ABRIL 2023'!$E$983,'ABRIL 2023'!$G$983)</c:f>
              <c:numCache>
                <c:formatCode>#,##0</c:formatCode>
                <c:ptCount val="3"/>
                <c:pt idx="0">
                  <c:v>35427</c:v>
                </c:pt>
                <c:pt idx="1">
                  <c:v>25118</c:v>
                </c:pt>
                <c:pt idx="2">
                  <c:v>60545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746248"/>
        <c:axId val="4487454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2023'!$C$981:$H$981</c15:sqref>
                        </c15:fullRef>
                        <c15:formulaRef>
                          <c15:sqref>('ABRIL 2023'!$C$981,'ABRIL 2023'!$E$981,'ABRIL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2023'!$C$981:$H$981</c15:sqref>
                        </c15:fullRef>
                        <c15:formulaRef>
                          <c15:sqref>('ABRIL 2023'!$C$981,'ABRIL 2023'!$E$981,'ABRIL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874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5464"/>
        <c:crosses val="autoZero"/>
        <c:auto val="0"/>
        <c:lblAlgn val="ctr"/>
        <c:lblOffset val="100"/>
        <c:noMultiLvlLbl val="0"/>
      </c:catAx>
      <c:valAx>
        <c:axId val="448745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6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2023'!$B$1107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2023'!$C$1106:$H$1106</c15:sqref>
                  </c15:fullRef>
                </c:ext>
              </c:extLst>
              <c:f>('ABRIL 2023'!$C$1106,'ABRIL 2023'!$E$1106,'ABRIL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2023'!$C$1107:$H$1107</c15:sqref>
                  </c15:fullRef>
                </c:ext>
              </c:extLst>
              <c:f>('ABRIL 2023'!$C$1107,'ABRIL 2023'!$E$1107,'ABRIL 2023'!$G$1107)</c:f>
              <c:numCache>
                <c:formatCode>#,##0</c:formatCode>
                <c:ptCount val="3"/>
                <c:pt idx="0">
                  <c:v>25351</c:v>
                </c:pt>
                <c:pt idx="1">
                  <c:v>10392</c:v>
                </c:pt>
                <c:pt idx="2">
                  <c:v>35743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'ABRIL 2023'!$B$1108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2023'!$C$1106:$H$1106</c15:sqref>
                  </c15:fullRef>
                </c:ext>
              </c:extLst>
              <c:f>('ABRIL 2023'!$C$1106,'ABRIL 2023'!$E$1106,'ABRIL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2023'!$C$1108:$H$1108</c15:sqref>
                  </c15:fullRef>
                </c:ext>
              </c:extLst>
              <c:f>('ABRIL 2023'!$C$1108,'ABRIL 2023'!$E$1108,'ABRIL 2023'!$G$1108)</c:f>
              <c:numCache>
                <c:formatCode>#,##0</c:formatCode>
                <c:ptCount val="3"/>
                <c:pt idx="0">
                  <c:v>43012</c:v>
                </c:pt>
                <c:pt idx="1">
                  <c:v>28209</c:v>
                </c:pt>
                <c:pt idx="2">
                  <c:v>71221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744680"/>
        <c:axId val="448746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2023'!$C$1106:$H$1106</c15:sqref>
                        </c15:fullRef>
                        <c15:formulaRef>
                          <c15:sqref>('ABRIL 2023'!$C$1106,'ABRIL 2023'!$E$1106,'ABRIL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2023'!$C$1106:$H$1106</c15:sqref>
                        </c15:fullRef>
                        <c15:formulaRef>
                          <c15:sqref>('ABRIL 2023'!$C$1106,'ABRIL 2023'!$E$1106,'ABRIL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874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6640"/>
        <c:crosses val="autoZero"/>
        <c:auto val="0"/>
        <c:lblAlgn val="ctr"/>
        <c:lblOffset val="100"/>
        <c:noMultiLvlLbl val="0"/>
      </c:catAx>
      <c:valAx>
        <c:axId val="44874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2023'!$B$1231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2023'!$C$1230:$H$1230</c15:sqref>
                  </c15:fullRef>
                </c:ext>
              </c:extLst>
              <c:f>('ABRIL 2023'!$C$1230,'ABRIL 2023'!$E$1230,'ABRIL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2023'!$C$1231:$H$1231</c15:sqref>
                  </c15:fullRef>
                </c:ext>
              </c:extLst>
              <c:f>('ABRIL 2023'!$C$1231,'ABRIL 2023'!$E$1231,'ABRIL 2023'!$G$1231)</c:f>
              <c:numCache>
                <c:formatCode>#,##0</c:formatCode>
                <c:ptCount val="3"/>
                <c:pt idx="0">
                  <c:v>78678</c:v>
                </c:pt>
                <c:pt idx="1">
                  <c:v>11533</c:v>
                </c:pt>
                <c:pt idx="2">
                  <c:v>90211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'ABRIL 2023'!$B$1232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2023'!$C$1230:$H$1230</c15:sqref>
                  </c15:fullRef>
                </c:ext>
              </c:extLst>
              <c:f>('ABRIL 2023'!$C$1230,'ABRIL 2023'!$E$1230,'ABRIL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2023'!$C$1232:$H$1232</c15:sqref>
                  </c15:fullRef>
                </c:ext>
              </c:extLst>
              <c:f>('ABRIL 2023'!$C$1232,'ABRIL 2023'!$E$1232,'ABRIL 2023'!$G$1232)</c:f>
              <c:numCache>
                <c:formatCode>#,##0</c:formatCode>
                <c:ptCount val="3"/>
                <c:pt idx="0">
                  <c:v>92073</c:v>
                </c:pt>
                <c:pt idx="1">
                  <c:v>12895</c:v>
                </c:pt>
                <c:pt idx="2">
                  <c:v>104968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747032"/>
        <c:axId val="448740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2023'!$C$1230:$H$1230</c15:sqref>
                        </c15:fullRef>
                        <c15:formulaRef>
                          <c15:sqref>('ABRIL 2023'!$C$1230,'ABRIL 2023'!$E$1230,'ABRIL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2023'!$C$1230:$H$1230</c15:sqref>
                        </c15:fullRef>
                        <c15:formulaRef>
                          <c15:sqref>('ABRIL 2023'!$C$1230,'ABRIL 2023'!$E$1230,'ABRIL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874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0368"/>
        <c:crosses val="autoZero"/>
        <c:auto val="0"/>
        <c:lblAlgn val="ctr"/>
        <c:lblOffset val="100"/>
        <c:noMultiLvlLbl val="0"/>
      </c:catAx>
      <c:valAx>
        <c:axId val="4487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74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2023'!$B$1008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2023'!$C$1007:$H$1007</c15:sqref>
                  </c15:fullRef>
                </c:ext>
              </c:extLst>
              <c:f>('ABRIL 2023'!$C$1007,'ABRIL 2023'!$E$1007,'ABRIL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2023'!$C$1008:$H$1008</c15:sqref>
                  </c15:fullRef>
                </c:ext>
              </c:extLst>
              <c:f>('ABRIL 2023'!$C$1008,'ABRIL 2023'!$E$1008,'ABRIL 2023'!$G$1008)</c:f>
              <c:numCache>
                <c:formatCode>#,##0</c:formatCode>
                <c:ptCount val="3"/>
                <c:pt idx="0">
                  <c:v>63751</c:v>
                </c:pt>
                <c:pt idx="1">
                  <c:v>26371</c:v>
                </c:pt>
                <c:pt idx="2">
                  <c:v>90122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'ABRIL 2023'!$B$1009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2023'!$C$1007:$H$1007</c15:sqref>
                  </c15:fullRef>
                </c:ext>
              </c:extLst>
              <c:f>('ABRIL 2023'!$C$1007,'ABRIL 2023'!$E$1007,'ABRIL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2023'!$C$1009:$H$1009</c15:sqref>
                  </c15:fullRef>
                </c:ext>
              </c:extLst>
              <c:f>('ABRIL 2023'!$C$1009,'ABRIL 2023'!$E$1009,'ABRIL 2023'!$G$1009)</c:f>
              <c:numCache>
                <c:formatCode>#,##0</c:formatCode>
                <c:ptCount val="3"/>
                <c:pt idx="0">
                  <c:v>87913</c:v>
                </c:pt>
                <c:pt idx="1">
                  <c:v>42205</c:v>
                </c:pt>
                <c:pt idx="2">
                  <c:v>130118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236160"/>
        <c:axId val="449239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2023'!$C$1007:$H$1007</c15:sqref>
                        </c15:fullRef>
                        <c15:formulaRef>
                          <c15:sqref>('ABRIL 2023'!$C$1007,'ABRIL 2023'!$E$1007,'ABRIL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2023'!$C$1007:$H$1007</c15:sqref>
                        </c15:fullRef>
                        <c15:formulaRef>
                          <c15:sqref>('ABRIL 2023'!$C$1007,'ABRIL 2023'!$E$1007,'ABRIL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92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239296"/>
        <c:crosses val="autoZero"/>
        <c:auto val="0"/>
        <c:lblAlgn val="ctr"/>
        <c:lblOffset val="100"/>
        <c:noMultiLvlLbl val="0"/>
      </c:catAx>
      <c:valAx>
        <c:axId val="44923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23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2023'!$B$1133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2023'!$C$1132:$H$1132</c15:sqref>
                  </c15:fullRef>
                </c:ext>
              </c:extLst>
              <c:f>('ABRIL 2023'!$C$1132,'ABRIL 2023'!$E$1132,'ABRIL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2023'!$C$1133:$H$1133</c15:sqref>
                  </c15:fullRef>
                </c:ext>
              </c:extLst>
              <c:f>('ABRIL 2023'!$C$1133,'ABRIL 2023'!$E$1133,'ABRIL 2023'!$G$1133)</c:f>
              <c:numCache>
                <c:formatCode>#,##0</c:formatCode>
                <c:ptCount val="3"/>
                <c:pt idx="0">
                  <c:v>48752</c:v>
                </c:pt>
                <c:pt idx="1">
                  <c:v>11931</c:v>
                </c:pt>
                <c:pt idx="2">
                  <c:v>60683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'ABRIL 2023'!$B$1134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2023'!$C$1132:$H$1132</c15:sqref>
                  </c15:fullRef>
                </c:ext>
              </c:extLst>
              <c:f>('ABRIL 2023'!$C$1132,'ABRIL 2023'!$E$1132,'ABRIL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2023'!$C$1134:$H$1134</c15:sqref>
                  </c15:fullRef>
                </c:ext>
              </c:extLst>
              <c:f>('ABRIL 2023'!$C$1134,'ABRIL 2023'!$E$1134,'ABRIL 2023'!$G$1134)</c:f>
              <c:numCache>
                <c:formatCode>#,##0</c:formatCode>
                <c:ptCount val="3"/>
                <c:pt idx="0">
                  <c:v>80024</c:v>
                </c:pt>
                <c:pt idx="1">
                  <c:v>31098</c:v>
                </c:pt>
                <c:pt idx="2">
                  <c:v>111122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237336"/>
        <c:axId val="4492420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2023'!$C$1132:$H$1132</c15:sqref>
                        </c15:fullRef>
                        <c15:formulaRef>
                          <c15:sqref>('ABRIL 2023'!$C$1132,'ABRIL 2023'!$E$1132,'ABRIL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2023'!$C$1132:$H$1132</c15:sqref>
                        </c15:fullRef>
                        <c15:formulaRef>
                          <c15:sqref>('ABRIL 2023'!$C$1132,'ABRIL 2023'!$E$1132,'ABRIL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923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242040"/>
        <c:crosses val="autoZero"/>
        <c:auto val="0"/>
        <c:lblAlgn val="ctr"/>
        <c:lblOffset val="100"/>
        <c:noMultiLvlLbl val="0"/>
      </c:catAx>
      <c:valAx>
        <c:axId val="44924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237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'ABRIL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'ABRIL 2023'!$F$1419</c:f>
              <c:numCache>
                <c:formatCode>#,##0</c:formatCode>
                <c:ptCount val="1"/>
                <c:pt idx="0">
                  <c:v>1833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'ABRIL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'ABRIL 2023'!$F$1421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'ABRIL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'ABRIL 2023'!$F$1423</c:f>
              <c:numCache>
                <c:formatCode>#,##0</c:formatCode>
                <c:ptCount val="1"/>
                <c:pt idx="0">
                  <c:v>4217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'ABRIL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2023'!$F$1425</c:f>
              <c:numCache>
                <c:formatCode>#,##0</c:formatCode>
                <c:ptCount val="1"/>
                <c:pt idx="0">
                  <c:v>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'ABRIL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'ABRIL 2023'!$F$1427</c:f>
              <c:numCache>
                <c:formatCode>#,##0</c:formatCode>
                <c:ptCount val="1"/>
                <c:pt idx="0">
                  <c:v>3578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'ABRIL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'ABRIL 2023'!$F$1429</c:f>
              <c:numCache>
                <c:formatCode>#,##0</c:formatCode>
                <c:ptCount val="1"/>
                <c:pt idx="0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9160"/>
        <c:axId val="450042888"/>
      </c:barChart>
      <c:catAx>
        <c:axId val="450049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0042888"/>
        <c:crosses val="autoZero"/>
        <c:auto val="1"/>
        <c:lblAlgn val="ctr"/>
        <c:lblOffset val="100"/>
        <c:noMultiLvlLbl val="0"/>
      </c:catAx>
      <c:valAx>
        <c:axId val="45004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9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2023'!$J$1478:$J$1486</c:f>
              <c:numCache>
                <c:formatCode>#,##0</c:formatCode>
                <c:ptCount val="9"/>
                <c:pt idx="0">
                  <c:v>6102</c:v>
                </c:pt>
                <c:pt idx="1">
                  <c:v>11036</c:v>
                </c:pt>
                <c:pt idx="2">
                  <c:v>13281</c:v>
                </c:pt>
                <c:pt idx="3">
                  <c:v>3802</c:v>
                </c:pt>
                <c:pt idx="4">
                  <c:v>12004</c:v>
                </c:pt>
                <c:pt idx="5">
                  <c:v>6743</c:v>
                </c:pt>
                <c:pt idx="6">
                  <c:v>4097</c:v>
                </c:pt>
                <c:pt idx="7">
                  <c:v>9337</c:v>
                </c:pt>
                <c:pt idx="8">
                  <c:v>3869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'ABRIL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15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'ABRIL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5632"/>
        <c:axId val="450048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'ABRIL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500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8376"/>
        <c:crosses val="autoZero"/>
        <c:auto val="0"/>
        <c:lblAlgn val="ctr"/>
        <c:lblOffset val="100"/>
        <c:noMultiLvlLbl val="0"/>
      </c:catAx>
      <c:valAx>
        <c:axId val="45004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2023'!$B$388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2023'!$C$387:$H$387</c15:sqref>
                  </c15:fullRef>
                </c:ext>
              </c:extLst>
              <c:f>('ABRIL 2023'!$C$387,'ABRIL 2023'!$E$387,'ABRIL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2023'!$C$388:$H$388</c15:sqref>
                  </c15:fullRef>
                </c:ext>
              </c:extLst>
              <c:f>('ABRIL 2023'!$C$388,'ABRIL 2023'!$E$388,'ABRIL 2023'!$G$388)</c:f>
              <c:numCache>
                <c:formatCode>#,##0</c:formatCode>
                <c:ptCount val="3"/>
                <c:pt idx="0">
                  <c:v>975080</c:v>
                </c:pt>
                <c:pt idx="1">
                  <c:v>185743</c:v>
                </c:pt>
                <c:pt idx="2">
                  <c:v>1160823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2023'!$B$389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2023'!$C$387:$H$387</c15:sqref>
                  </c15:fullRef>
                </c:ext>
              </c:extLst>
              <c:f>('ABRIL 2023'!$C$387,'ABRIL 2023'!$E$387,'ABRIL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2023'!$C$389:$H$389</c15:sqref>
                  </c15:fullRef>
                </c:ext>
              </c:extLst>
              <c:f>('ABRIL 2023'!$C$389,'ABRIL 2023'!$E$389,'ABRIL 2023'!$G$389)</c:f>
              <c:numCache>
                <c:formatCode>#,##0</c:formatCode>
                <c:ptCount val="3"/>
                <c:pt idx="0">
                  <c:v>1161164</c:v>
                </c:pt>
                <c:pt idx="1">
                  <c:v>268370</c:v>
                </c:pt>
                <c:pt idx="2">
                  <c:v>1429534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63968"/>
        <c:axId val="443664360"/>
      </c:barChart>
      <c:catAx>
        <c:axId val="4436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4360"/>
        <c:crosses val="autoZero"/>
        <c:auto val="0"/>
        <c:lblAlgn val="ctr"/>
        <c:lblOffset val="100"/>
        <c:noMultiLvlLbl val="0"/>
      </c:catAx>
      <c:valAx>
        <c:axId val="44366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4064"/>
        <c:axId val="450041320"/>
      </c:barChart>
      <c:catAx>
        <c:axId val="4500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1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0041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'ABRIL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55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15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'ABRIL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'ABRIL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'ABRIL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17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8768"/>
        <c:axId val="450043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'ABRIL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500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3280"/>
        <c:crosses val="autoZero"/>
        <c:auto val="0"/>
        <c:lblAlgn val="ctr"/>
        <c:lblOffset val="100"/>
        <c:noMultiLvlLbl val="0"/>
      </c:catAx>
      <c:valAx>
        <c:axId val="45004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2850</c:v>
                </c:pt>
                <c:pt idx="2">
                  <c:v>4986</c:v>
                </c:pt>
                <c:pt idx="3">
                  <c:v>1088</c:v>
                </c:pt>
                <c:pt idx="4">
                  <c:v>589</c:v>
                </c:pt>
                <c:pt idx="5">
                  <c:v>1631</c:v>
                </c:pt>
                <c:pt idx="6">
                  <c:v>645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2023'!$C$1692:$K$1692</c:f>
              <c:numCache>
                <c:formatCode>#,##0</c:formatCode>
                <c:ptCount val="9"/>
                <c:pt idx="0">
                  <c:v>624</c:v>
                </c:pt>
                <c:pt idx="1">
                  <c:v>853</c:v>
                </c:pt>
                <c:pt idx="2">
                  <c:v>1266</c:v>
                </c:pt>
                <c:pt idx="3">
                  <c:v>357</c:v>
                </c:pt>
                <c:pt idx="4">
                  <c:v>755</c:v>
                </c:pt>
                <c:pt idx="5">
                  <c:v>543</c:v>
                </c:pt>
                <c:pt idx="6">
                  <c:v>352</c:v>
                </c:pt>
                <c:pt idx="7">
                  <c:v>906</c:v>
                </c:pt>
                <c:pt idx="8">
                  <c:v>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7200"/>
        <c:axId val="450045240"/>
        <c:extLst xmlns:c16r2="http://schemas.microsoft.com/office/drawing/2015/06/chart"/>
      </c:barChart>
      <c:catAx>
        <c:axId val="4500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5240"/>
        <c:crosses val="autoZero"/>
        <c:auto val="0"/>
        <c:lblAlgn val="ctr"/>
        <c:lblOffset val="100"/>
        <c:noMultiLvlLbl val="0"/>
      </c:catAx>
      <c:valAx>
        <c:axId val="45004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2023'!$C$1693:$K$1693</c:f>
              <c:numCache>
                <c:formatCode>#,##0</c:formatCode>
                <c:ptCount val="9"/>
                <c:pt idx="0">
                  <c:v>60468</c:v>
                </c:pt>
                <c:pt idx="1">
                  <c:v>73870</c:v>
                </c:pt>
                <c:pt idx="2">
                  <c:v>78731</c:v>
                </c:pt>
                <c:pt idx="3">
                  <c:v>29850</c:v>
                </c:pt>
                <c:pt idx="4">
                  <c:v>59896</c:v>
                </c:pt>
                <c:pt idx="5">
                  <c:v>59819</c:v>
                </c:pt>
                <c:pt idx="6">
                  <c:v>29269</c:v>
                </c:pt>
                <c:pt idx="7">
                  <c:v>97686</c:v>
                </c:pt>
                <c:pt idx="8">
                  <c:v>33712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'ABRIL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2023'!$E$1540:$E$1548</c:f>
              <c:numCache>
                <c:formatCode>#,##0</c:formatCode>
                <c:ptCount val="9"/>
                <c:pt idx="0">
                  <c:v>919</c:v>
                </c:pt>
                <c:pt idx="1">
                  <c:v>343</c:v>
                </c:pt>
                <c:pt idx="2">
                  <c:v>417</c:v>
                </c:pt>
                <c:pt idx="3">
                  <c:v>202</c:v>
                </c:pt>
                <c:pt idx="4">
                  <c:v>497</c:v>
                </c:pt>
                <c:pt idx="5">
                  <c:v>400</c:v>
                </c:pt>
                <c:pt idx="6">
                  <c:v>295</c:v>
                </c:pt>
                <c:pt idx="7">
                  <c:v>164</c:v>
                </c:pt>
                <c:pt idx="8">
                  <c:v>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'ABRIL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82</c:v>
                </c:pt>
                <c:pt idx="2">
                  <c:v>100</c:v>
                </c:pt>
                <c:pt idx="3">
                  <c:v>41</c:v>
                </c:pt>
                <c:pt idx="4">
                  <c:v>53</c:v>
                </c:pt>
                <c:pt idx="5">
                  <c:v>46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'ABRIL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6024"/>
        <c:axId val="450042104"/>
      </c:barChart>
      <c:catAx>
        <c:axId val="45004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2104"/>
        <c:crosses val="autoZero"/>
        <c:auto val="0"/>
        <c:lblAlgn val="ctr"/>
        <c:lblOffset val="100"/>
        <c:noMultiLvlLbl val="0"/>
      </c:catAx>
      <c:valAx>
        <c:axId val="45004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2023'!$L$1540:$L$1548</c:f>
              <c:numCache>
                <c:formatCode>#,##0</c:formatCode>
                <c:ptCount val="9"/>
                <c:pt idx="0">
                  <c:v>7867</c:v>
                </c:pt>
                <c:pt idx="1">
                  <c:v>5133</c:v>
                </c:pt>
                <c:pt idx="2">
                  <c:v>4577</c:v>
                </c:pt>
                <c:pt idx="3">
                  <c:v>2482</c:v>
                </c:pt>
                <c:pt idx="4">
                  <c:v>4660</c:v>
                </c:pt>
                <c:pt idx="5">
                  <c:v>4316</c:v>
                </c:pt>
                <c:pt idx="6">
                  <c:v>3969</c:v>
                </c:pt>
                <c:pt idx="7">
                  <c:v>2220</c:v>
                </c:pt>
                <c:pt idx="8">
                  <c:v>2705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2023'!$C$1549</c:f>
              <c:numCache>
                <c:formatCode>#,##0</c:formatCode>
                <c:ptCount val="1"/>
                <c:pt idx="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'ABRIL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2023'!$E$1549</c:f>
              <c:numCache>
                <c:formatCode>#,##0</c:formatCode>
                <c:ptCount val="1"/>
                <c:pt idx="0">
                  <c:v>3444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'ABRIL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2023'!$G$1549</c:f>
              <c:numCache>
                <c:formatCode>#,##0</c:formatCode>
                <c:ptCount val="1"/>
                <c:pt idx="0">
                  <c:v>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'ABRIL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'ABRIL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6416"/>
        <c:axId val="450047984"/>
      </c:barChart>
      <c:catAx>
        <c:axId val="450046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50047984"/>
        <c:crosses val="autoZero"/>
        <c:auto val="0"/>
        <c:lblAlgn val="ctr"/>
        <c:lblOffset val="100"/>
        <c:noMultiLvlLbl val="0"/>
      </c:catAx>
      <c:valAx>
        <c:axId val="45004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2023'!$C$1538:$J$1538</c15:sqref>
                  </c15:fullRef>
                </c:ext>
              </c:extLst>
              <c:f>('ABRIL 2023'!$C$1538,'ABRIL 2023'!$E$1538,'ABRIL 2023'!$G$1538,'ABRIL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2023'!$C$1549:$J$1549</c15:sqref>
                  </c15:fullRef>
                </c:ext>
              </c:extLst>
              <c:f>('ABRIL 2023'!$C$1549,'ABRIL 2023'!$E$1549,'ABRIL 2023'!$G$1549,'ABRIL 2023'!$I$1549)</c:f>
              <c:numCache>
                <c:formatCode>#,##0</c:formatCode>
                <c:ptCount val="4"/>
                <c:pt idx="0">
                  <c:v>114</c:v>
                </c:pt>
                <c:pt idx="1">
                  <c:v>3444</c:v>
                </c:pt>
                <c:pt idx="2">
                  <c:v>523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'ABRIL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48B8-4776-B658-8B53BCB24116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48B8-4776-B658-8B53BCB24116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48B8-4776-B658-8B53BCB24116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48B8-4776-B658-8B53BCB24116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2023'!$B$373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2023'!$C$373:$K$373</c:f>
              <c:numCache>
                <c:formatCode>#,##0</c:formatCode>
                <c:ptCount val="9"/>
                <c:pt idx="0">
                  <c:v>64730</c:v>
                </c:pt>
                <c:pt idx="1">
                  <c:v>128565</c:v>
                </c:pt>
                <c:pt idx="2">
                  <c:v>114640</c:v>
                </c:pt>
                <c:pt idx="3">
                  <c:v>35312</c:v>
                </c:pt>
                <c:pt idx="4">
                  <c:v>106710</c:v>
                </c:pt>
                <c:pt idx="5">
                  <c:v>68472</c:v>
                </c:pt>
                <c:pt idx="6">
                  <c:v>41962</c:v>
                </c:pt>
                <c:pt idx="7">
                  <c:v>83730</c:v>
                </c:pt>
                <c:pt idx="8">
                  <c:v>37826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'ABRIL 2023'!$B$374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2023'!$C$374:$K$374</c:f>
              <c:numCache>
                <c:formatCode>#,##0</c:formatCode>
                <c:ptCount val="9"/>
                <c:pt idx="0">
                  <c:v>75758</c:v>
                </c:pt>
                <c:pt idx="1">
                  <c:v>152482</c:v>
                </c:pt>
                <c:pt idx="2">
                  <c:v>155827</c:v>
                </c:pt>
                <c:pt idx="3">
                  <c:v>41271</c:v>
                </c:pt>
                <c:pt idx="4">
                  <c:v>147927</c:v>
                </c:pt>
                <c:pt idx="5">
                  <c:v>93932</c:v>
                </c:pt>
                <c:pt idx="6">
                  <c:v>46033</c:v>
                </c:pt>
                <c:pt idx="7">
                  <c:v>86166</c:v>
                </c:pt>
                <c:pt idx="8">
                  <c:v>41150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43661224"/>
        <c:axId val="443661616"/>
      </c:barChart>
      <c:catAx>
        <c:axId val="4436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1616"/>
        <c:crosses val="autoZero"/>
        <c:auto val="1"/>
        <c:lblAlgn val="ctr"/>
        <c:lblOffset val="100"/>
        <c:noMultiLvlLbl val="0"/>
      </c:catAx>
      <c:valAx>
        <c:axId val="44366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"/>
                  <c:y val="-6.27597952844661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('ABRIL 2023'!$B$1419,'ABRIL 2023'!$B$1421,'ABRIL 2023'!$B$1423,'ABRIL 2023'!$B$1425,'ABRIL 2023'!$B$1427,'ABRIL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('ABRIL 2023'!$F$1420,'ABRIL 2023'!$F$1422,'ABRIL 2023'!$F$1424,'ABRIL 2023'!$F$1426,'ABRIL 2023'!$F$1428,'ABRIL 2023'!$F$1430)</c:f>
              <c:numCache>
                <c:formatCode>#,##0</c:formatCode>
                <c:ptCount val="6"/>
                <c:pt idx="0">
                  <c:v>70271</c:v>
                </c:pt>
                <c:pt idx="1">
                  <c:v>38919</c:v>
                </c:pt>
                <c:pt idx="2">
                  <c:v>37929</c:v>
                </c:pt>
                <c:pt idx="3">
                  <c:v>13691</c:v>
                </c:pt>
                <c:pt idx="4">
                  <c:v>23433</c:v>
                </c:pt>
                <c:pt idx="5">
                  <c:v>9074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2023'!$D$1629:$L$1629</c:f>
              <c:numCache>
                <c:formatCode>#,##0</c:formatCode>
                <c:ptCount val="9"/>
                <c:pt idx="0">
                  <c:v>259</c:v>
                </c:pt>
                <c:pt idx="1">
                  <c:v>91</c:v>
                </c:pt>
                <c:pt idx="2">
                  <c:v>172</c:v>
                </c:pt>
                <c:pt idx="3">
                  <c:v>36</c:v>
                </c:pt>
                <c:pt idx="4">
                  <c:v>59</c:v>
                </c:pt>
                <c:pt idx="5">
                  <c:v>231</c:v>
                </c:pt>
                <c:pt idx="6">
                  <c:v>55</c:v>
                </c:pt>
                <c:pt idx="7">
                  <c:v>69</c:v>
                </c:pt>
                <c:pt idx="8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'ABRIL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'ABRIL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2023'!$D$1633:$L$1633</c:f>
              <c:numCache>
                <c:formatCode>#,##0</c:formatCode>
                <c:ptCount val="9"/>
                <c:pt idx="0">
                  <c:v>134</c:v>
                </c:pt>
                <c:pt idx="1">
                  <c:v>27</c:v>
                </c:pt>
                <c:pt idx="2">
                  <c:v>16</c:v>
                </c:pt>
                <c:pt idx="3">
                  <c:v>8</c:v>
                </c:pt>
                <c:pt idx="4">
                  <c:v>28</c:v>
                </c:pt>
                <c:pt idx="5">
                  <c:v>95</c:v>
                </c:pt>
                <c:pt idx="6">
                  <c:v>9</c:v>
                </c:pt>
                <c:pt idx="7">
                  <c:v>19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'ABRIL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2023'!$D$1635:$L$1635</c:f>
              <c:numCache>
                <c:formatCode>#,##0</c:formatCode>
                <c:ptCount val="9"/>
                <c:pt idx="0">
                  <c:v>306</c:v>
                </c:pt>
                <c:pt idx="1">
                  <c:v>238</c:v>
                </c:pt>
                <c:pt idx="2">
                  <c:v>461</c:v>
                </c:pt>
                <c:pt idx="3">
                  <c:v>31</c:v>
                </c:pt>
                <c:pt idx="4">
                  <c:v>473</c:v>
                </c:pt>
                <c:pt idx="5">
                  <c:v>61</c:v>
                </c:pt>
                <c:pt idx="6">
                  <c:v>127</c:v>
                </c:pt>
                <c:pt idx="7">
                  <c:v>163</c:v>
                </c:pt>
                <c:pt idx="8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'ABRIL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40928"/>
        <c:axId val="450050728"/>
        <c:extLst xmlns:c16r2="http://schemas.microsoft.com/office/drawing/2015/06/chart"/>
      </c:barChart>
      <c:catAx>
        <c:axId val="4500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50728"/>
        <c:crosses val="autoZero"/>
        <c:auto val="0"/>
        <c:lblAlgn val="ctr"/>
        <c:lblOffset val="100"/>
        <c:noMultiLvlLbl val="0"/>
      </c:catAx>
      <c:valAx>
        <c:axId val="45005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2023'!$D$1640:$L$1640</c:f>
              <c:numCache>
                <c:formatCode>#,##0</c:formatCode>
                <c:ptCount val="9"/>
                <c:pt idx="0">
                  <c:v>5292</c:v>
                </c:pt>
                <c:pt idx="1">
                  <c:v>2366</c:v>
                </c:pt>
                <c:pt idx="2">
                  <c:v>3540</c:v>
                </c:pt>
                <c:pt idx="3">
                  <c:v>570</c:v>
                </c:pt>
                <c:pt idx="4">
                  <c:v>3023</c:v>
                </c:pt>
                <c:pt idx="5">
                  <c:v>3817</c:v>
                </c:pt>
                <c:pt idx="6">
                  <c:v>1171</c:v>
                </c:pt>
                <c:pt idx="7">
                  <c:v>1511</c:v>
                </c:pt>
                <c:pt idx="8">
                  <c:v>2143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2023'!$D$1640:$L$1640</c:f>
              <c:numCache>
                <c:formatCode>#,##0</c:formatCode>
                <c:ptCount val="9"/>
                <c:pt idx="0">
                  <c:v>5292</c:v>
                </c:pt>
                <c:pt idx="1">
                  <c:v>2366</c:v>
                </c:pt>
                <c:pt idx="2">
                  <c:v>3540</c:v>
                </c:pt>
                <c:pt idx="3">
                  <c:v>570</c:v>
                </c:pt>
                <c:pt idx="4">
                  <c:v>3023</c:v>
                </c:pt>
                <c:pt idx="5">
                  <c:v>3817</c:v>
                </c:pt>
                <c:pt idx="6">
                  <c:v>1171</c:v>
                </c:pt>
                <c:pt idx="7">
                  <c:v>1511</c:v>
                </c:pt>
                <c:pt idx="8">
                  <c:v>2143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2023'!$D$1663:$L$1663</c:f>
              <c:numCache>
                <c:formatCode>#,##0</c:formatCode>
                <c:ptCount val="9"/>
                <c:pt idx="0">
                  <c:v>51</c:v>
                </c:pt>
                <c:pt idx="1">
                  <c:v>38</c:v>
                </c:pt>
                <c:pt idx="2">
                  <c:v>49</c:v>
                </c:pt>
                <c:pt idx="3">
                  <c:v>4</c:v>
                </c:pt>
                <c:pt idx="4">
                  <c:v>91</c:v>
                </c:pt>
                <c:pt idx="5">
                  <c:v>36</c:v>
                </c:pt>
                <c:pt idx="6">
                  <c:v>17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'ABRIL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2023'!$D$1665:$L$1665</c:f>
              <c:numCache>
                <c:formatCode>#,##0</c:formatCode>
                <c:ptCount val="9"/>
                <c:pt idx="0">
                  <c:v>26</c:v>
                </c:pt>
                <c:pt idx="1">
                  <c:v>15</c:v>
                </c:pt>
                <c:pt idx="2">
                  <c:v>10</c:v>
                </c:pt>
                <c:pt idx="3">
                  <c:v>8</c:v>
                </c:pt>
                <c:pt idx="4">
                  <c:v>18</c:v>
                </c:pt>
                <c:pt idx="5">
                  <c:v>24</c:v>
                </c:pt>
                <c:pt idx="6">
                  <c:v>18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'ABRIL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'ABRIL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'ABRIL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054256"/>
        <c:axId val="450053080"/>
        <c:extLst xmlns:c16r2="http://schemas.microsoft.com/office/drawing/2015/06/chart"/>
      </c:barChart>
      <c:catAx>
        <c:axId val="45005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53080"/>
        <c:crosses val="autoZero"/>
        <c:auto val="0"/>
        <c:lblAlgn val="ctr"/>
        <c:lblOffset val="100"/>
        <c:noMultiLvlLbl val="0"/>
      </c:catAx>
      <c:valAx>
        <c:axId val="45005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05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358730</c:v>
                </c:pt>
                <c:pt idx="1">
                  <c:v>431297</c:v>
                </c:pt>
                <c:pt idx="2">
                  <c:v>561726</c:v>
                </c:pt>
                <c:pt idx="3">
                  <c:v>840546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9946576"/>
        <c:axId val="629943440"/>
      </c:lineChart>
      <c:catAx>
        <c:axId val="62994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43440"/>
        <c:crosses val="autoZero"/>
        <c:auto val="1"/>
        <c:lblAlgn val="ctr"/>
        <c:lblOffset val="100"/>
        <c:noMultiLvlLbl val="0"/>
      </c:catAx>
      <c:valAx>
        <c:axId val="62994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4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574399</c:v>
                </c:pt>
                <c:pt idx="1">
                  <c:v>706922</c:v>
                </c:pt>
                <c:pt idx="2">
                  <c:v>895369</c:v>
                </c:pt>
                <c:pt idx="3">
                  <c:v>1429534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935600"/>
        <c:axId val="629939520"/>
      </c:lineChart>
      <c:catAx>
        <c:axId val="62993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39520"/>
        <c:crosses val="autoZero"/>
        <c:auto val="1"/>
        <c:lblAlgn val="ctr"/>
        <c:lblOffset val="100"/>
        <c:noMultiLvlLbl val="0"/>
      </c:catAx>
      <c:valAx>
        <c:axId val="62993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3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  <c:pt idx="8">
                  <c:v>560120</c:v>
                </c:pt>
                <c:pt idx="9">
                  <c:v>518590</c:v>
                </c:pt>
                <c:pt idx="10">
                  <c:v>406302</c:v>
                </c:pt>
                <c:pt idx="11">
                  <c:v>335219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277096</c:v>
                </c:pt>
                <c:pt idx="1">
                  <c:v>317565</c:v>
                </c:pt>
                <c:pt idx="2">
                  <c:v>416144</c:v>
                </c:pt>
                <c:pt idx="3">
                  <c:v>555192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939912"/>
        <c:axId val="629944224"/>
      </c:lineChart>
      <c:catAx>
        <c:axId val="62993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44224"/>
        <c:crosses val="autoZero"/>
        <c:auto val="1"/>
        <c:lblAlgn val="ctr"/>
        <c:lblOffset val="100"/>
        <c:noMultiLvlLbl val="0"/>
      </c:catAx>
      <c:valAx>
        <c:axId val="62994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39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  <c:pt idx="8">
                  <c:v>844900</c:v>
                </c:pt>
                <c:pt idx="9">
                  <c:v>824868</c:v>
                </c:pt>
                <c:pt idx="10">
                  <c:v>615100</c:v>
                </c:pt>
                <c:pt idx="11">
                  <c:v>510434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424175</c:v>
                </c:pt>
                <c:pt idx="1">
                  <c:v>494482</c:v>
                </c:pt>
                <c:pt idx="2">
                  <c:v>626775</c:v>
                </c:pt>
                <c:pt idx="3">
                  <c:v>869469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954416"/>
        <c:axId val="629957160"/>
      </c:lineChart>
      <c:catAx>
        <c:axId val="62995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57160"/>
        <c:crosses val="autoZero"/>
        <c:auto val="1"/>
        <c:lblAlgn val="ctr"/>
        <c:lblOffset val="100"/>
        <c:noMultiLvlLbl val="0"/>
      </c:catAx>
      <c:valAx>
        <c:axId val="62995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5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3388</c:v>
                </c:pt>
                <c:pt idx="1">
                  <c:v>5353</c:v>
                </c:pt>
                <c:pt idx="2">
                  <c:v>5232</c:v>
                </c:pt>
                <c:pt idx="3">
                  <c:v>11378</c:v>
                </c:pt>
                <c:pt idx="4">
                  <c:v>10243</c:v>
                </c:pt>
                <c:pt idx="5">
                  <c:v>16464</c:v>
                </c:pt>
                <c:pt idx="6">
                  <c:v>14458</c:v>
                </c:pt>
                <c:pt idx="7">
                  <c:v>24629</c:v>
                </c:pt>
                <c:pt idx="8">
                  <c:v>15129</c:v>
                </c:pt>
                <c:pt idx="9">
                  <c:v>14122</c:v>
                </c:pt>
                <c:pt idx="10">
                  <c:v>7135</c:v>
                </c:pt>
                <c:pt idx="11">
                  <c:v>7324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4946</c:v>
                </c:pt>
                <c:pt idx="1">
                  <c:v>7896</c:v>
                </c:pt>
                <c:pt idx="2">
                  <c:v>8013</c:v>
                </c:pt>
                <c:pt idx="3">
                  <c:v>21097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60664"/>
        <c:axId val="636260272"/>
      </c:lineChart>
      <c:catAx>
        <c:axId val="63626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60272"/>
        <c:crosses val="autoZero"/>
        <c:auto val="1"/>
        <c:lblAlgn val="ctr"/>
        <c:lblOffset val="100"/>
        <c:noMultiLvlLbl val="0"/>
      </c:catAx>
      <c:valAx>
        <c:axId val="6362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60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2023'!$B$403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2023'!$C$403:$K$403</c:f>
              <c:numCache>
                <c:formatCode>#,##0</c:formatCode>
                <c:ptCount val="9"/>
                <c:pt idx="0">
                  <c:v>111595</c:v>
                </c:pt>
                <c:pt idx="1">
                  <c:v>202428</c:v>
                </c:pt>
                <c:pt idx="2">
                  <c:v>181313</c:v>
                </c:pt>
                <c:pt idx="3">
                  <c:v>58725</c:v>
                </c:pt>
                <c:pt idx="4">
                  <c:v>201645</c:v>
                </c:pt>
                <c:pt idx="5">
                  <c:v>123100</c:v>
                </c:pt>
                <c:pt idx="6">
                  <c:v>78267</c:v>
                </c:pt>
                <c:pt idx="7">
                  <c:v>135749</c:v>
                </c:pt>
                <c:pt idx="8">
                  <c:v>68001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'ABRIL 2023'!$B$404</c:f>
              <c:strCache>
                <c:ptCount val="1"/>
                <c:pt idx="0">
                  <c:v>ABRIL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2023'!$C$404:$K$404</c:f>
              <c:numCache>
                <c:formatCode>#,##0</c:formatCode>
                <c:ptCount val="9"/>
                <c:pt idx="0">
                  <c:v>144012</c:v>
                </c:pt>
                <c:pt idx="1">
                  <c:v>236540</c:v>
                </c:pt>
                <c:pt idx="2">
                  <c:v>253292</c:v>
                </c:pt>
                <c:pt idx="3">
                  <c:v>72561</c:v>
                </c:pt>
                <c:pt idx="4">
                  <c:v>257405</c:v>
                </c:pt>
                <c:pt idx="5">
                  <c:v>147946</c:v>
                </c:pt>
                <c:pt idx="6">
                  <c:v>95746</c:v>
                </c:pt>
                <c:pt idx="7">
                  <c:v>150661</c:v>
                </c:pt>
                <c:pt idx="8">
                  <c:v>71371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62792"/>
        <c:axId val="443663184"/>
      </c:barChart>
      <c:catAx>
        <c:axId val="44366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3184"/>
        <c:crosses val="autoZero"/>
        <c:auto val="1"/>
        <c:lblAlgn val="ctr"/>
        <c:lblOffset val="100"/>
        <c:noMultiLvlLbl val="0"/>
      </c:catAx>
      <c:valAx>
        <c:axId val="44366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2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8069</c:v>
                </c:pt>
                <c:pt idx="1">
                  <c:v>10955</c:v>
                </c:pt>
                <c:pt idx="2">
                  <c:v>12885</c:v>
                </c:pt>
                <c:pt idx="3">
                  <c:v>21608</c:v>
                </c:pt>
                <c:pt idx="4">
                  <c:v>20327</c:v>
                </c:pt>
                <c:pt idx="5">
                  <c:v>28296</c:v>
                </c:pt>
                <c:pt idx="6">
                  <c:v>24791</c:v>
                </c:pt>
                <c:pt idx="7">
                  <c:v>36820</c:v>
                </c:pt>
                <c:pt idx="8">
                  <c:v>29974</c:v>
                </c:pt>
                <c:pt idx="9">
                  <c:v>21978</c:v>
                </c:pt>
                <c:pt idx="10">
                  <c:v>15304</c:v>
                </c:pt>
                <c:pt idx="11">
                  <c:v>14945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10224</c:v>
                </c:pt>
                <c:pt idx="1">
                  <c:v>16515</c:v>
                </c:pt>
                <c:pt idx="2">
                  <c:v>15296</c:v>
                </c:pt>
                <c:pt idx="3">
                  <c:v>33673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54784"/>
        <c:axId val="636251256"/>
      </c:lineChart>
      <c:catAx>
        <c:axId val="6362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51256"/>
        <c:crosses val="autoZero"/>
        <c:auto val="1"/>
        <c:lblAlgn val="ctr"/>
        <c:lblOffset val="100"/>
        <c:noMultiLvlLbl val="0"/>
      </c:catAx>
      <c:valAx>
        <c:axId val="63625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26772</c:v>
                </c:pt>
                <c:pt idx="1">
                  <c:v>46257</c:v>
                </c:pt>
                <c:pt idx="2">
                  <c:v>48671</c:v>
                </c:pt>
                <c:pt idx="3">
                  <c:v>95600</c:v>
                </c:pt>
                <c:pt idx="4">
                  <c:v>79540</c:v>
                </c:pt>
                <c:pt idx="5">
                  <c:v>88539</c:v>
                </c:pt>
                <c:pt idx="6">
                  <c:v>105396</c:v>
                </c:pt>
                <c:pt idx="7">
                  <c:v>176832</c:v>
                </c:pt>
                <c:pt idx="8">
                  <c:v>93598</c:v>
                </c:pt>
                <c:pt idx="9">
                  <c:v>103493</c:v>
                </c:pt>
                <c:pt idx="10">
                  <c:v>70287</c:v>
                </c:pt>
                <c:pt idx="11">
                  <c:v>72434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36749</c:v>
                </c:pt>
                <c:pt idx="1">
                  <c:v>49204</c:v>
                </c:pt>
                <c:pt idx="2">
                  <c:v>64243</c:v>
                </c:pt>
                <c:pt idx="3">
                  <c:v>100630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940696"/>
        <c:axId val="629941480"/>
      </c:lineChart>
      <c:catAx>
        <c:axId val="62994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41480"/>
        <c:crosses val="autoZero"/>
        <c:auto val="1"/>
        <c:lblAlgn val="ctr"/>
        <c:lblOffset val="100"/>
        <c:noMultiLvlLbl val="0"/>
      </c:catAx>
      <c:valAx>
        <c:axId val="62994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94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48743</c:v>
                </c:pt>
                <c:pt idx="1">
                  <c:v>83050</c:v>
                </c:pt>
                <c:pt idx="2">
                  <c:v>84632</c:v>
                </c:pt>
                <c:pt idx="3">
                  <c:v>193270</c:v>
                </c:pt>
                <c:pt idx="4">
                  <c:v>133587</c:v>
                </c:pt>
                <c:pt idx="5">
                  <c:v>165479</c:v>
                </c:pt>
                <c:pt idx="6">
                  <c:v>217525</c:v>
                </c:pt>
                <c:pt idx="7">
                  <c:v>421153</c:v>
                </c:pt>
                <c:pt idx="8">
                  <c:v>166982</c:v>
                </c:pt>
                <c:pt idx="9">
                  <c:v>191125</c:v>
                </c:pt>
                <c:pt idx="10">
                  <c:v>121048</c:v>
                </c:pt>
                <c:pt idx="11">
                  <c:v>155724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62575</c:v>
                </c:pt>
                <c:pt idx="1">
                  <c:v>85607</c:v>
                </c:pt>
                <c:pt idx="2">
                  <c:v>114879</c:v>
                </c:pt>
                <c:pt idx="3">
                  <c:v>203290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635312"/>
        <c:axId val="629642528"/>
      </c:lineChart>
      <c:catAx>
        <c:axId val="66463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9642528"/>
        <c:crosses val="autoZero"/>
        <c:auto val="1"/>
        <c:lblAlgn val="ctr"/>
        <c:lblOffset val="100"/>
        <c:noMultiLvlLbl val="0"/>
      </c:catAx>
      <c:valAx>
        <c:axId val="6296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6463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1720</c:v>
                </c:pt>
                <c:pt idx="1">
                  <c:v>6609</c:v>
                </c:pt>
                <c:pt idx="2">
                  <c:v>9152</c:v>
                </c:pt>
                <c:pt idx="3">
                  <c:v>26192</c:v>
                </c:pt>
                <c:pt idx="4">
                  <c:v>37728</c:v>
                </c:pt>
                <c:pt idx="5">
                  <c:v>39300</c:v>
                </c:pt>
                <c:pt idx="6">
                  <c:v>76406</c:v>
                </c:pt>
                <c:pt idx="7">
                  <c:v>88133</c:v>
                </c:pt>
                <c:pt idx="8">
                  <c:v>31986</c:v>
                </c:pt>
                <c:pt idx="9">
                  <c:v>18066</c:v>
                </c:pt>
                <c:pt idx="10">
                  <c:v>8334</c:v>
                </c:pt>
                <c:pt idx="11">
                  <c:v>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4295</c:v>
                </c:pt>
                <c:pt idx="1">
                  <c:v>5464</c:v>
                </c:pt>
                <c:pt idx="2">
                  <c:v>13099</c:v>
                </c:pt>
                <c:pt idx="3">
                  <c:v>37687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525488"/>
        <c:axId val="656523136"/>
      </c:lineChart>
      <c:catAx>
        <c:axId val="65652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6523136"/>
        <c:crosses val="autoZero"/>
        <c:auto val="1"/>
        <c:lblAlgn val="ctr"/>
        <c:lblOffset val="100"/>
        <c:noMultiLvlLbl val="0"/>
      </c:catAx>
      <c:valAx>
        <c:axId val="6565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652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6394</c:v>
                </c:pt>
                <c:pt idx="1">
                  <c:v>9120</c:v>
                </c:pt>
                <c:pt idx="2">
                  <c:v>24181</c:v>
                </c:pt>
                <c:pt idx="3">
                  <c:v>90423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583624"/>
        <c:axId val="658587936"/>
      </c:lineChart>
      <c:catAx>
        <c:axId val="65858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8587936"/>
        <c:crosses val="autoZero"/>
        <c:auto val="1"/>
        <c:lblAlgn val="ctr"/>
        <c:lblOffset val="100"/>
        <c:noMultiLvlLbl val="0"/>
      </c:catAx>
      <c:valAx>
        <c:axId val="65858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858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94</c:v>
                </c:pt>
                <c:pt idx="1">
                  <c:v>5691</c:v>
                </c:pt>
                <c:pt idx="2">
                  <c:v>7499</c:v>
                </c:pt>
                <c:pt idx="3">
                  <c:v>22459</c:v>
                </c:pt>
                <c:pt idx="4">
                  <c:v>35794</c:v>
                </c:pt>
                <c:pt idx="5">
                  <c:v>49518</c:v>
                </c:pt>
                <c:pt idx="6">
                  <c:v>38855</c:v>
                </c:pt>
                <c:pt idx="7">
                  <c:v>64624</c:v>
                </c:pt>
                <c:pt idx="8">
                  <c:v>44069</c:v>
                </c:pt>
                <c:pt idx="9">
                  <c:v>27507</c:v>
                </c:pt>
                <c:pt idx="10">
                  <c:v>11500</c:v>
                </c:pt>
                <c:pt idx="11">
                  <c:v>6361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4716</c:v>
                </c:pt>
                <c:pt idx="1">
                  <c:v>6296</c:v>
                </c:pt>
                <c:pt idx="2">
                  <c:v>12229</c:v>
                </c:pt>
                <c:pt idx="3">
                  <c:v>47980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620720"/>
        <c:axId val="634623856"/>
      </c:lineChart>
      <c:catAx>
        <c:axId val="63462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623856"/>
        <c:crosses val="autoZero"/>
        <c:auto val="1"/>
        <c:lblAlgn val="ctr"/>
        <c:lblOffset val="100"/>
        <c:noMultiLvlLbl val="0"/>
      </c:catAx>
      <c:valAx>
        <c:axId val="63462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62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182</c:v>
                </c:pt>
                <c:pt idx="1">
                  <c:v>10106</c:v>
                </c:pt>
                <c:pt idx="2">
                  <c:v>17700</c:v>
                </c:pt>
                <c:pt idx="3">
                  <c:v>32695</c:v>
                </c:pt>
                <c:pt idx="4">
                  <c:v>43961</c:v>
                </c:pt>
                <c:pt idx="5">
                  <c:v>63784</c:v>
                </c:pt>
                <c:pt idx="6">
                  <c:v>58264</c:v>
                </c:pt>
                <c:pt idx="7">
                  <c:v>100135</c:v>
                </c:pt>
                <c:pt idx="8">
                  <c:v>48877</c:v>
                </c:pt>
                <c:pt idx="9">
                  <c:v>36712</c:v>
                </c:pt>
                <c:pt idx="10">
                  <c:v>16033</c:v>
                </c:pt>
                <c:pt idx="11">
                  <c:v>11788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7062</c:v>
                </c:pt>
                <c:pt idx="1">
                  <c:v>11679</c:v>
                </c:pt>
                <c:pt idx="2">
                  <c:v>20392</c:v>
                </c:pt>
                <c:pt idx="3">
                  <c:v>71989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66544"/>
        <c:axId val="636272816"/>
      </c:lineChart>
      <c:catAx>
        <c:axId val="63626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72816"/>
        <c:crosses val="autoZero"/>
        <c:auto val="1"/>
        <c:lblAlgn val="ctr"/>
        <c:lblOffset val="100"/>
        <c:noMultiLvlLbl val="0"/>
      </c:catAx>
      <c:valAx>
        <c:axId val="63627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6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12182</c:v>
                </c:pt>
                <c:pt idx="1">
                  <c:v>19653</c:v>
                </c:pt>
                <c:pt idx="2">
                  <c:v>22389</c:v>
                </c:pt>
                <c:pt idx="3">
                  <c:v>35987</c:v>
                </c:pt>
                <c:pt idx="4">
                  <c:v>37635</c:v>
                </c:pt>
                <c:pt idx="5">
                  <c:v>38612</c:v>
                </c:pt>
                <c:pt idx="6">
                  <c:v>45409</c:v>
                </c:pt>
                <c:pt idx="7">
                  <c:v>54325</c:v>
                </c:pt>
                <c:pt idx="8">
                  <c:v>38058</c:v>
                </c:pt>
                <c:pt idx="9">
                  <c:v>34900</c:v>
                </c:pt>
                <c:pt idx="10">
                  <c:v>25258</c:v>
                </c:pt>
                <c:pt idx="11">
                  <c:v>28128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18196</c:v>
                </c:pt>
                <c:pt idx="1">
                  <c:v>20237</c:v>
                </c:pt>
                <c:pt idx="2">
                  <c:v>26664</c:v>
                </c:pt>
                <c:pt idx="3">
                  <c:v>39871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054104"/>
        <c:axId val="738053320"/>
      </c:lineChart>
      <c:catAx>
        <c:axId val="738054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8053320"/>
        <c:crosses val="autoZero"/>
        <c:auto val="1"/>
        <c:lblAlgn val="ctr"/>
        <c:lblOffset val="100"/>
        <c:noMultiLvlLbl val="0"/>
      </c:catAx>
      <c:valAx>
        <c:axId val="7380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8054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29288</c:v>
                </c:pt>
                <c:pt idx="1">
                  <c:v>40600</c:v>
                </c:pt>
                <c:pt idx="2">
                  <c:v>51000</c:v>
                </c:pt>
                <c:pt idx="3">
                  <c:v>82583</c:v>
                </c:pt>
                <c:pt idx="4">
                  <c:v>76309</c:v>
                </c:pt>
                <c:pt idx="5">
                  <c:v>79001</c:v>
                </c:pt>
                <c:pt idx="6">
                  <c:v>103482</c:v>
                </c:pt>
                <c:pt idx="7">
                  <c:v>127768</c:v>
                </c:pt>
                <c:pt idx="8">
                  <c:v>73093</c:v>
                </c:pt>
                <c:pt idx="9">
                  <c:v>71766</c:v>
                </c:pt>
                <c:pt idx="10">
                  <c:v>50917</c:v>
                </c:pt>
                <c:pt idx="11">
                  <c:v>66601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37559</c:v>
                </c:pt>
                <c:pt idx="1">
                  <c:v>45314</c:v>
                </c:pt>
                <c:pt idx="2">
                  <c:v>51903</c:v>
                </c:pt>
                <c:pt idx="3">
                  <c:v>89010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20288"/>
        <c:axId val="636223032"/>
      </c:lineChart>
      <c:catAx>
        <c:axId val="6362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23032"/>
        <c:crosses val="autoZero"/>
        <c:auto val="1"/>
        <c:lblAlgn val="ctr"/>
        <c:lblOffset val="100"/>
        <c:noMultiLvlLbl val="0"/>
      </c:catAx>
      <c:valAx>
        <c:axId val="63622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2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7467</c:v>
                </c:pt>
                <c:pt idx="1">
                  <c:v>13053</c:v>
                </c:pt>
                <c:pt idx="2">
                  <c:v>11080</c:v>
                </c:pt>
                <c:pt idx="3">
                  <c:v>24358</c:v>
                </c:pt>
                <c:pt idx="4">
                  <c:v>18514</c:v>
                </c:pt>
                <c:pt idx="5">
                  <c:v>18187</c:v>
                </c:pt>
                <c:pt idx="6">
                  <c:v>25066</c:v>
                </c:pt>
                <c:pt idx="7">
                  <c:v>41106</c:v>
                </c:pt>
                <c:pt idx="8">
                  <c:v>22657</c:v>
                </c:pt>
                <c:pt idx="9">
                  <c:v>25040</c:v>
                </c:pt>
                <c:pt idx="10">
                  <c:v>19003</c:v>
                </c:pt>
                <c:pt idx="11">
                  <c:v>24297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12732</c:v>
                </c:pt>
                <c:pt idx="1">
                  <c:v>24635</c:v>
                </c:pt>
                <c:pt idx="2">
                  <c:v>21334</c:v>
                </c:pt>
                <c:pt idx="3">
                  <c:v>38089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27736"/>
        <c:axId val="636226952"/>
      </c:lineChart>
      <c:catAx>
        <c:axId val="63622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26952"/>
        <c:crosses val="autoZero"/>
        <c:auto val="1"/>
        <c:lblAlgn val="ctr"/>
        <c:lblOffset val="100"/>
        <c:noMultiLvlLbl val="0"/>
      </c:catAx>
      <c:valAx>
        <c:axId val="63622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2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2023'!$B$420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2023'!$C$419:$H$419</c15:sqref>
                  </c15:fullRef>
                </c:ext>
              </c:extLst>
              <c:f>('ABRIL 2023'!$C$419,'ABRIL 2023'!$E$419,'ABRIL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2023'!$C$420:$H$420</c15:sqref>
                  </c15:fullRef>
                </c:ext>
              </c:extLst>
              <c:f>('ABRIL 2023'!$C$420,'ABRIL 2023'!$E$420,'ABRIL 2023'!$G$420)</c:f>
              <c:numCache>
                <c:formatCode>#,##0</c:formatCode>
                <c:ptCount val="3"/>
                <c:pt idx="0">
                  <c:v>1514852</c:v>
                </c:pt>
                <c:pt idx="1">
                  <c:v>287555</c:v>
                </c:pt>
                <c:pt idx="2">
                  <c:v>1802407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2023'!$B$421</c:f>
              <c:strCache>
                <c:ptCount val="1"/>
                <c:pt idx="0">
                  <c:v>ENERO - ABRIL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2023'!$C$419:$H$419</c15:sqref>
                  </c15:fullRef>
                </c:ext>
              </c:extLst>
              <c:f>('ABRIL 2023'!$C$419,'ABRIL 2023'!$E$419,'ABRIL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2023'!$C$421:$H$421</c15:sqref>
                  </c15:fullRef>
                </c:ext>
              </c:extLst>
              <c:f>('ABRIL 2023'!$C$421,'ABRIL 2023'!$E$421,'ABRIL 2023'!$G$421)</c:f>
              <c:numCache>
                <c:formatCode>#,##0</c:formatCode>
                <c:ptCount val="3"/>
                <c:pt idx="0">
                  <c:v>1775082</c:v>
                </c:pt>
                <c:pt idx="1">
                  <c:v>417217</c:v>
                </c:pt>
                <c:pt idx="2">
                  <c:v>2192299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62400"/>
        <c:axId val="443665144"/>
      </c:barChart>
      <c:catAx>
        <c:axId val="4436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5144"/>
        <c:crosses val="autoZero"/>
        <c:auto val="0"/>
        <c:lblAlgn val="ctr"/>
        <c:lblOffset val="100"/>
        <c:noMultiLvlLbl val="0"/>
      </c:catAx>
      <c:valAx>
        <c:axId val="44366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6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17834</c:v>
                </c:pt>
                <c:pt idx="1">
                  <c:v>26408</c:v>
                </c:pt>
                <c:pt idx="2">
                  <c:v>22684</c:v>
                </c:pt>
                <c:pt idx="3">
                  <c:v>51357</c:v>
                </c:pt>
                <c:pt idx="4">
                  <c:v>40881</c:v>
                </c:pt>
                <c:pt idx="5">
                  <c:v>40875</c:v>
                </c:pt>
                <c:pt idx="6">
                  <c:v>59342</c:v>
                </c:pt>
                <c:pt idx="7">
                  <c:v>105080</c:v>
                </c:pt>
                <c:pt idx="8">
                  <c:v>48501</c:v>
                </c:pt>
                <c:pt idx="9">
                  <c:v>47711</c:v>
                </c:pt>
                <c:pt idx="10">
                  <c:v>36084</c:v>
                </c:pt>
                <c:pt idx="11">
                  <c:v>48383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2023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26410</c:v>
                </c:pt>
                <c:pt idx="1">
                  <c:v>44205</c:v>
                </c:pt>
                <c:pt idx="2">
                  <c:v>41943</c:v>
                </c:pt>
                <c:pt idx="3">
                  <c:v>71680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231656"/>
        <c:axId val="636225776"/>
      </c:lineChart>
      <c:catAx>
        <c:axId val="63623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25776"/>
        <c:crosses val="autoZero"/>
        <c:auto val="1"/>
        <c:lblAlgn val="ctr"/>
        <c:lblOffset val="100"/>
        <c:noMultiLvlLbl val="0"/>
      </c:catAx>
      <c:valAx>
        <c:axId val="63622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623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76.xml"/><Relationship Id="rId89" Type="http://schemas.openxmlformats.org/officeDocument/2006/relationships/chart" Target="../charts/chart81.xml"/><Relationship Id="rId97" Type="http://schemas.openxmlformats.org/officeDocument/2006/relationships/chart" Target="../charts/chart89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4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chart" Target="../charts/chart79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chart" Target="../charts/chart82.xml"/><Relationship Id="rId95" Type="http://schemas.openxmlformats.org/officeDocument/2006/relationships/chart" Target="../charts/chart87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chart" Target="../charts/chart77.xml"/><Relationship Id="rId93" Type="http://schemas.openxmlformats.org/officeDocument/2006/relationships/chart" Target="../charts/chart85.xml"/><Relationship Id="rId98" Type="http://schemas.openxmlformats.org/officeDocument/2006/relationships/chart" Target="../charts/chart90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5.xml"/><Relationship Id="rId88" Type="http://schemas.openxmlformats.org/officeDocument/2006/relationships/chart" Target="../charts/chart80.xml"/><Relationship Id="rId91" Type="http://schemas.openxmlformats.org/officeDocument/2006/relationships/chart" Target="../charts/chart83.xml"/><Relationship Id="rId96" Type="http://schemas.openxmlformats.org/officeDocument/2006/relationships/chart" Target="../charts/chart88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chart" Target="../charts/chart78.xml"/><Relationship Id="rId94" Type="http://schemas.openxmlformats.org/officeDocument/2006/relationships/chart" Target="../charts/chart86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1840</xdr:row>
      <xdr:rowOff>121104</xdr:rowOff>
    </xdr:from>
    <xdr:to>
      <xdr:col>11</xdr:col>
      <xdr:colOff>277133</xdr:colOff>
      <xdr:row>1859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963203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973905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963203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10702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21406</xdr:colOff>
      <xdr:row>735</xdr:row>
      <xdr:rowOff>0</xdr:rowOff>
    </xdr:from>
    <xdr:to>
      <xdr:col>8</xdr:col>
      <xdr:colOff>10703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10702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10702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310364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310364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</xdr:colOff>
      <xdr:row>1234</xdr:row>
      <xdr:rowOff>0</xdr:rowOff>
    </xdr:from>
    <xdr:to>
      <xdr:col>8</xdr:col>
      <xdr:colOff>21406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0</xdr:colOff>
      <xdr:row>122</xdr:row>
      <xdr:rowOff>8347</xdr:rowOff>
    </xdr:from>
    <xdr:to>
      <xdr:col>12</xdr:col>
      <xdr:colOff>855996</xdr:colOff>
      <xdr:row>225</xdr:row>
      <xdr:rowOff>150784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70369"/>
          <a:ext cx="12510743" cy="16677409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8989</xdr:colOff>
      <xdr:row>268</xdr:row>
      <xdr:rowOff>17810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8680" y="44114663"/>
          <a:ext cx="8870449" cy="65354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27278</xdr:colOff>
      <xdr:row>290</xdr:row>
      <xdr:rowOff>248921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8680" y="51253062"/>
          <a:ext cx="8888738" cy="64562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42809</xdr:rowOff>
    </xdr:from>
    <xdr:to>
      <xdr:col>11</xdr:col>
      <xdr:colOff>10703</xdr:colOff>
      <xdr:row>308</xdr:row>
      <xdr:rowOff>34002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8680" y="57813539"/>
          <a:ext cx="8872163" cy="52674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21182</xdr:colOff>
      <xdr:row>326</xdr:row>
      <xdr:rowOff>9482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8680" y="63357303"/>
          <a:ext cx="8882642" cy="5285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12</xdr:col>
      <xdr:colOff>10702</xdr:colOff>
      <xdr:row>441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493</xdr:row>
      <xdr:rowOff>0</xdr:rowOff>
    </xdr:from>
    <xdr:to>
      <xdr:col>12</xdr:col>
      <xdr:colOff>0</xdr:colOff>
      <xdr:row>500</xdr:row>
      <xdr:rowOff>304800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619</xdr:row>
      <xdr:rowOff>0</xdr:rowOff>
    </xdr:from>
    <xdr:to>
      <xdr:col>12</xdr:col>
      <xdr:colOff>21405</xdr:colOff>
      <xdr:row>627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645</xdr:row>
      <xdr:rowOff>0</xdr:rowOff>
    </xdr:from>
    <xdr:to>
      <xdr:col>11</xdr:col>
      <xdr:colOff>952500</xdr:colOff>
      <xdr:row>652</xdr:row>
      <xdr:rowOff>304800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744</xdr:row>
      <xdr:rowOff>0</xdr:rowOff>
    </xdr:from>
    <xdr:to>
      <xdr:col>11</xdr:col>
      <xdr:colOff>952500</xdr:colOff>
      <xdr:row>752</xdr:row>
      <xdr:rowOff>1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770</xdr:row>
      <xdr:rowOff>0</xdr:rowOff>
    </xdr:from>
    <xdr:to>
      <xdr:col>11</xdr:col>
      <xdr:colOff>952500</xdr:colOff>
      <xdr:row>777</xdr:row>
      <xdr:rowOff>304800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11</xdr:col>
      <xdr:colOff>952500</xdr:colOff>
      <xdr:row>877</xdr:row>
      <xdr:rowOff>1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895</xdr:row>
      <xdr:rowOff>0</xdr:rowOff>
    </xdr:from>
    <xdr:to>
      <xdr:col>11</xdr:col>
      <xdr:colOff>952500</xdr:colOff>
      <xdr:row>902</xdr:row>
      <xdr:rowOff>304800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12</xdr:col>
      <xdr:colOff>21405</xdr:colOff>
      <xdr:row>1002</xdr:row>
      <xdr:rowOff>1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1020</xdr:row>
      <xdr:rowOff>0</xdr:rowOff>
    </xdr:from>
    <xdr:to>
      <xdr:col>11</xdr:col>
      <xdr:colOff>952500</xdr:colOff>
      <xdr:row>1027</xdr:row>
      <xdr:rowOff>304800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1119</xdr:row>
      <xdr:rowOff>0</xdr:rowOff>
    </xdr:from>
    <xdr:to>
      <xdr:col>11</xdr:col>
      <xdr:colOff>952500</xdr:colOff>
      <xdr:row>1127</xdr:row>
      <xdr:rowOff>1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1145</xdr:row>
      <xdr:rowOff>0</xdr:rowOff>
    </xdr:from>
    <xdr:to>
      <xdr:col>11</xdr:col>
      <xdr:colOff>952500</xdr:colOff>
      <xdr:row>1152</xdr:row>
      <xdr:rowOff>304800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1243</xdr:row>
      <xdr:rowOff>0</xdr:rowOff>
    </xdr:from>
    <xdr:to>
      <xdr:col>11</xdr:col>
      <xdr:colOff>952500</xdr:colOff>
      <xdr:row>1251</xdr:row>
      <xdr:rowOff>1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xmlns="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1269</xdr:row>
      <xdr:rowOff>0</xdr:rowOff>
    </xdr:from>
    <xdr:to>
      <xdr:col>11</xdr:col>
      <xdr:colOff>952500</xdr:colOff>
      <xdr:row>1276</xdr:row>
      <xdr:rowOff>304800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xmlns="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1367</xdr:row>
      <xdr:rowOff>0</xdr:rowOff>
    </xdr:from>
    <xdr:to>
      <xdr:col>11</xdr:col>
      <xdr:colOff>952500</xdr:colOff>
      <xdr:row>1375</xdr:row>
      <xdr:rowOff>1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xmlns="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1393</xdr:row>
      <xdr:rowOff>0</xdr:rowOff>
    </xdr:from>
    <xdr:to>
      <xdr:col>11</xdr:col>
      <xdr:colOff>952500</xdr:colOff>
      <xdr:row>1400</xdr:row>
      <xdr:rowOff>304800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xmlns="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3/4.-%20ABRIL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 2023"/>
      <sheetName val="Hoja1"/>
    </sheetNames>
    <sheetDataSet>
      <sheetData sheetId="0" refreshError="1"/>
      <sheetData sheetId="1">
        <row r="47">
          <cell r="A47" t="str">
            <v>Resto de América</v>
          </cell>
          <cell r="B47">
            <v>4.3570739735264E-2</v>
          </cell>
        </row>
        <row r="48">
          <cell r="A48" t="str">
            <v>Resto del mundo</v>
          </cell>
          <cell r="B48">
            <v>8.8390095057063994E-2</v>
          </cell>
        </row>
        <row r="49">
          <cell r="A49" t="str">
            <v>Resto de Europa</v>
          </cell>
          <cell r="B49">
            <v>9.2446267432860996E-2</v>
          </cell>
        </row>
        <row r="50">
          <cell r="A50" t="str">
            <v>Japón</v>
          </cell>
          <cell r="B50">
            <v>6.1276351774229004E-3</v>
          </cell>
        </row>
        <row r="51">
          <cell r="A51" t="str">
            <v>Canadá</v>
          </cell>
          <cell r="B51">
            <v>1.2502972434990999E-2</v>
          </cell>
        </row>
        <row r="52">
          <cell r="A52" t="str">
            <v>China</v>
          </cell>
          <cell r="B52">
            <v>1.2599554048803E-2</v>
          </cell>
        </row>
        <row r="53">
          <cell r="A53" t="str">
            <v>Méjico</v>
          </cell>
          <cell r="B53">
            <v>1.5921890960032999E-2</v>
          </cell>
        </row>
        <row r="54">
          <cell r="A54" t="str">
            <v>Brasil</v>
          </cell>
          <cell r="B54">
            <v>2.0033582352595999E-2</v>
          </cell>
        </row>
        <row r="55">
          <cell r="A55" t="str">
            <v>Italia</v>
          </cell>
          <cell r="B55">
            <v>5.2006812812775E-2</v>
          </cell>
        </row>
        <row r="56">
          <cell r="A56" t="str">
            <v>EEUU</v>
          </cell>
          <cell r="B56">
            <v>7.7558995327049005E-2</v>
          </cell>
        </row>
        <row r="57">
          <cell r="A57" t="str">
            <v>Benelux (Bélgica, Holanda y Luxemburgo)</v>
          </cell>
          <cell r="B57">
            <v>8.7056563549586005E-2</v>
          </cell>
        </row>
        <row r="58">
          <cell r="A58" t="str">
            <v>Alemania</v>
          </cell>
          <cell r="B58">
            <v>9.5074087773740004E-2</v>
          </cell>
        </row>
        <row r="59">
          <cell r="A59" t="str">
            <v>Reino Unido</v>
          </cell>
          <cell r="B59">
            <v>0.10316309311642</v>
          </cell>
        </row>
        <row r="60">
          <cell r="A60" t="str">
            <v>Portugal</v>
          </cell>
          <cell r="B60">
            <v>0.12849347903748001</v>
          </cell>
        </row>
        <row r="61">
          <cell r="A61" t="str">
            <v>Francia</v>
          </cell>
          <cell r="B61">
            <v>0.16505423118390999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2022</v>
          </cell>
          <cell r="B83">
            <v>281451</v>
          </cell>
          <cell r="C83">
            <v>389633</v>
          </cell>
          <cell r="D83">
            <v>449376</v>
          </cell>
          <cell r="E83">
            <v>681947</v>
          </cell>
          <cell r="F83">
            <v>692687</v>
          </cell>
          <cell r="G83">
            <v>744246</v>
          </cell>
          <cell r="H83">
            <v>862818</v>
          </cell>
          <cell r="I83">
            <v>1247844</v>
          </cell>
          <cell r="J83">
            <v>805617</v>
          </cell>
          <cell r="K83">
            <v>741718</v>
          </cell>
          <cell r="L83">
            <v>547819</v>
          </cell>
          <cell r="M83">
            <v>478501</v>
          </cell>
        </row>
        <row r="84">
          <cell r="A84" t="str">
            <v>Año 2023</v>
          </cell>
          <cell r="B84">
            <v>358730</v>
          </cell>
          <cell r="C84">
            <v>431297</v>
          </cell>
          <cell r="D84">
            <v>561726</v>
          </cell>
          <cell r="E84">
            <v>840546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2022</v>
          </cell>
          <cell r="B88">
            <v>455882</v>
          </cell>
          <cell r="C88">
            <v>625001</v>
          </cell>
          <cell r="D88">
            <v>733247</v>
          </cell>
          <cell r="E88">
            <v>1160823</v>
          </cell>
          <cell r="F88">
            <v>1125964</v>
          </cell>
          <cell r="G88">
            <v>1219897</v>
          </cell>
          <cell r="H88">
            <v>1443163</v>
          </cell>
          <cell r="I88">
            <v>2171143</v>
          </cell>
          <cell r="J88">
            <v>1273778</v>
          </cell>
          <cell r="K88">
            <v>1229946</v>
          </cell>
          <cell r="L88">
            <v>869267</v>
          </cell>
          <cell r="M88">
            <v>815320</v>
          </cell>
        </row>
        <row r="89">
          <cell r="A89" t="str">
            <v>Año 2023</v>
          </cell>
          <cell r="B89">
            <v>574399</v>
          </cell>
          <cell r="C89">
            <v>706922</v>
          </cell>
          <cell r="D89">
            <v>895369</v>
          </cell>
          <cell r="E89">
            <v>1429534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2022</v>
          </cell>
          <cell r="B95">
            <v>229828</v>
          </cell>
          <cell r="C95">
            <v>293017</v>
          </cell>
          <cell r="D95">
            <v>345353</v>
          </cell>
          <cell r="E95">
            <v>465973</v>
          </cell>
          <cell r="F95">
            <v>473233</v>
          </cell>
          <cell r="G95">
            <v>493626</v>
          </cell>
          <cell r="H95">
            <v>557228</v>
          </cell>
          <cell r="I95">
            <v>798195</v>
          </cell>
          <cell r="J95">
            <v>560120</v>
          </cell>
          <cell r="K95">
            <v>518590</v>
          </cell>
          <cell r="L95">
            <v>406302</v>
          </cell>
          <cell r="M95">
            <v>335219</v>
          </cell>
        </row>
        <row r="96">
          <cell r="A96" t="str">
            <v>Año 2023</v>
          </cell>
          <cell r="B96">
            <v>277096</v>
          </cell>
          <cell r="C96">
            <v>317565</v>
          </cell>
          <cell r="D96">
            <v>416144</v>
          </cell>
          <cell r="E96">
            <v>555192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2022</v>
          </cell>
          <cell r="B100">
            <v>348819</v>
          </cell>
          <cell r="C100">
            <v>442568</v>
          </cell>
          <cell r="D100">
            <v>529251</v>
          </cell>
          <cell r="E100">
            <v>718544</v>
          </cell>
          <cell r="F100">
            <v>731642</v>
          </cell>
          <cell r="G100">
            <v>756578</v>
          </cell>
          <cell r="H100">
            <v>822671</v>
          </cell>
          <cell r="I100">
            <v>1157151</v>
          </cell>
          <cell r="J100">
            <v>844900</v>
          </cell>
          <cell r="K100">
            <v>824868</v>
          </cell>
          <cell r="L100">
            <v>615100</v>
          </cell>
          <cell r="M100">
            <v>510434</v>
          </cell>
        </row>
        <row r="101">
          <cell r="A101" t="str">
            <v>Año 2023</v>
          </cell>
          <cell r="B101">
            <v>424175</v>
          </cell>
          <cell r="C101">
            <v>494482</v>
          </cell>
          <cell r="D101">
            <v>626775</v>
          </cell>
          <cell r="E101">
            <v>869469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2022</v>
          </cell>
          <cell r="B107">
            <v>3388</v>
          </cell>
          <cell r="C107">
            <v>5353</v>
          </cell>
          <cell r="D107">
            <v>5232</v>
          </cell>
          <cell r="E107">
            <v>11378</v>
          </cell>
          <cell r="F107">
            <v>10243</v>
          </cell>
          <cell r="G107">
            <v>16464</v>
          </cell>
          <cell r="H107">
            <v>14458</v>
          </cell>
          <cell r="I107">
            <v>24629</v>
          </cell>
          <cell r="J107">
            <v>15129</v>
          </cell>
          <cell r="K107">
            <v>14122</v>
          </cell>
          <cell r="L107">
            <v>7135</v>
          </cell>
          <cell r="M107">
            <v>7324</v>
          </cell>
        </row>
        <row r="108">
          <cell r="A108" t="str">
            <v>Año 2023</v>
          </cell>
          <cell r="B108">
            <v>4946</v>
          </cell>
          <cell r="C108">
            <v>7896</v>
          </cell>
          <cell r="D108">
            <v>8013</v>
          </cell>
          <cell r="E108">
            <v>21097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2022</v>
          </cell>
          <cell r="B112">
            <v>8069</v>
          </cell>
          <cell r="C112">
            <v>10955</v>
          </cell>
          <cell r="D112">
            <v>12885</v>
          </cell>
          <cell r="E112">
            <v>21608</v>
          </cell>
          <cell r="F112">
            <v>20327</v>
          </cell>
          <cell r="G112">
            <v>28296</v>
          </cell>
          <cell r="H112">
            <v>24791</v>
          </cell>
          <cell r="I112">
            <v>36820</v>
          </cell>
          <cell r="J112">
            <v>29974</v>
          </cell>
          <cell r="K112">
            <v>21978</v>
          </cell>
          <cell r="L112">
            <v>15304</v>
          </cell>
          <cell r="M112">
            <v>14945</v>
          </cell>
        </row>
        <row r="113">
          <cell r="A113" t="str">
            <v>Año 2023</v>
          </cell>
          <cell r="B113">
            <v>10224</v>
          </cell>
          <cell r="C113">
            <v>16515</v>
          </cell>
          <cell r="D113">
            <v>15296</v>
          </cell>
          <cell r="E113">
            <v>33673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2022</v>
          </cell>
          <cell r="B120">
            <v>26772</v>
          </cell>
          <cell r="C120">
            <v>46257</v>
          </cell>
          <cell r="D120">
            <v>48671</v>
          </cell>
          <cell r="E120">
            <v>95600</v>
          </cell>
          <cell r="F120">
            <v>79540</v>
          </cell>
          <cell r="G120">
            <v>88539</v>
          </cell>
          <cell r="H120">
            <v>105396</v>
          </cell>
          <cell r="I120">
            <v>176832</v>
          </cell>
          <cell r="J120">
            <v>93598</v>
          </cell>
          <cell r="K120">
            <v>103493</v>
          </cell>
          <cell r="L120">
            <v>70287</v>
          </cell>
          <cell r="M120">
            <v>72434</v>
          </cell>
        </row>
        <row r="121">
          <cell r="A121" t="str">
            <v>Año 2023</v>
          </cell>
          <cell r="B121">
            <v>36749</v>
          </cell>
          <cell r="C121">
            <v>49204</v>
          </cell>
          <cell r="D121">
            <v>64243</v>
          </cell>
          <cell r="E121">
            <v>100630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2022</v>
          </cell>
          <cell r="B125">
            <v>48743</v>
          </cell>
          <cell r="C125">
            <v>83050</v>
          </cell>
          <cell r="D125">
            <v>84632</v>
          </cell>
          <cell r="E125">
            <v>193270</v>
          </cell>
          <cell r="F125">
            <v>133587</v>
          </cell>
          <cell r="G125">
            <v>165479</v>
          </cell>
          <cell r="H125">
            <v>217525</v>
          </cell>
          <cell r="I125">
            <v>421153</v>
          </cell>
          <cell r="J125">
            <v>166982</v>
          </cell>
          <cell r="K125">
            <v>191125</v>
          </cell>
          <cell r="L125">
            <v>121048</v>
          </cell>
          <cell r="M125">
            <v>155724</v>
          </cell>
        </row>
        <row r="126">
          <cell r="A126" t="str">
            <v>Año 2023</v>
          </cell>
          <cell r="B126">
            <v>62575</v>
          </cell>
          <cell r="C126">
            <v>85607</v>
          </cell>
          <cell r="D126">
            <v>114879</v>
          </cell>
          <cell r="E126">
            <v>203290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2022</v>
          </cell>
          <cell r="B132">
            <v>1720</v>
          </cell>
          <cell r="C132">
            <v>6609</v>
          </cell>
          <cell r="D132">
            <v>9152</v>
          </cell>
          <cell r="E132">
            <v>26192</v>
          </cell>
          <cell r="F132">
            <v>37728</v>
          </cell>
          <cell r="G132">
            <v>39300</v>
          </cell>
          <cell r="H132">
            <v>76406</v>
          </cell>
          <cell r="I132">
            <v>88133</v>
          </cell>
          <cell r="J132">
            <v>31986</v>
          </cell>
          <cell r="K132">
            <v>18066</v>
          </cell>
          <cell r="L132">
            <v>8334</v>
          </cell>
          <cell r="M132">
            <v>4738</v>
          </cell>
        </row>
        <row r="133">
          <cell r="A133" t="str">
            <v>Año 2023</v>
          </cell>
          <cell r="B133">
            <v>4295</v>
          </cell>
          <cell r="C133">
            <v>5464</v>
          </cell>
          <cell r="D133">
            <v>13099</v>
          </cell>
          <cell r="E133">
            <v>37687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2022</v>
          </cell>
          <cell r="B137">
            <v>2947</v>
          </cell>
          <cell r="C137">
            <v>11314</v>
          </cell>
          <cell r="D137">
            <v>15095</v>
          </cell>
          <cell r="E137">
            <v>60766</v>
          </cell>
          <cell r="F137">
            <v>79257</v>
          </cell>
          <cell r="G137">
            <v>85884</v>
          </cell>
          <cell r="H137">
            <v>157088</v>
          </cell>
          <cell r="I137">
            <v>223036</v>
          </cell>
          <cell r="J137">
            <v>61451</v>
          </cell>
          <cell r="K137">
            <v>35786</v>
          </cell>
          <cell r="L137">
            <v>14781</v>
          </cell>
          <cell r="M137">
            <v>7445</v>
          </cell>
        </row>
        <row r="138">
          <cell r="A138" t="str">
            <v>Año 2023</v>
          </cell>
          <cell r="B138">
            <v>6394</v>
          </cell>
          <cell r="C138">
            <v>9120</v>
          </cell>
          <cell r="D138">
            <v>24181</v>
          </cell>
          <cell r="E138">
            <v>90423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2022</v>
          </cell>
          <cell r="B144">
            <v>94</v>
          </cell>
          <cell r="C144">
            <v>5691</v>
          </cell>
          <cell r="D144">
            <v>7499</v>
          </cell>
          <cell r="E144">
            <v>22459</v>
          </cell>
          <cell r="F144">
            <v>35794</v>
          </cell>
          <cell r="G144">
            <v>49518</v>
          </cell>
          <cell r="H144">
            <v>38855</v>
          </cell>
          <cell r="I144">
            <v>64624</v>
          </cell>
          <cell r="J144">
            <v>44069</v>
          </cell>
          <cell r="K144">
            <v>27507</v>
          </cell>
          <cell r="L144">
            <v>11500</v>
          </cell>
          <cell r="M144">
            <v>6361</v>
          </cell>
        </row>
        <row r="145">
          <cell r="A145" t="str">
            <v>Año 2023</v>
          </cell>
          <cell r="B145">
            <v>4716</v>
          </cell>
          <cell r="C145">
            <v>6296</v>
          </cell>
          <cell r="D145">
            <v>12229</v>
          </cell>
          <cell r="E145">
            <v>47980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2022</v>
          </cell>
          <cell r="B149">
            <v>182</v>
          </cell>
          <cell r="C149">
            <v>10106</v>
          </cell>
          <cell r="D149">
            <v>17700</v>
          </cell>
          <cell r="E149">
            <v>32695</v>
          </cell>
          <cell r="F149">
            <v>43961</v>
          </cell>
          <cell r="G149">
            <v>63784</v>
          </cell>
          <cell r="H149">
            <v>58264</v>
          </cell>
          <cell r="I149">
            <v>100135</v>
          </cell>
          <cell r="J149">
            <v>48877</v>
          </cell>
          <cell r="K149">
            <v>36712</v>
          </cell>
          <cell r="L149">
            <v>16033</v>
          </cell>
          <cell r="M149">
            <v>11788</v>
          </cell>
        </row>
        <row r="150">
          <cell r="A150" t="str">
            <v>Año 2023</v>
          </cell>
          <cell r="B150">
            <v>7062</v>
          </cell>
          <cell r="C150">
            <v>11679</v>
          </cell>
          <cell r="D150">
            <v>20392</v>
          </cell>
          <cell r="E150">
            <v>71989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2022</v>
          </cell>
          <cell r="B157">
            <v>12182</v>
          </cell>
          <cell r="C157">
            <v>19653</v>
          </cell>
          <cell r="D157">
            <v>22389</v>
          </cell>
          <cell r="E157">
            <v>35987</v>
          </cell>
          <cell r="F157">
            <v>37635</v>
          </cell>
          <cell r="G157">
            <v>38612</v>
          </cell>
          <cell r="H157">
            <v>45409</v>
          </cell>
          <cell r="I157">
            <v>54325</v>
          </cell>
          <cell r="J157">
            <v>38058</v>
          </cell>
          <cell r="K157">
            <v>34900</v>
          </cell>
          <cell r="L157">
            <v>25258</v>
          </cell>
          <cell r="M157">
            <v>28128</v>
          </cell>
        </row>
        <row r="158">
          <cell r="A158" t="str">
            <v>Año 2023</v>
          </cell>
          <cell r="B158">
            <v>18196</v>
          </cell>
          <cell r="C158">
            <v>20237</v>
          </cell>
          <cell r="D158">
            <v>26664</v>
          </cell>
          <cell r="E158">
            <v>39871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2022</v>
          </cell>
          <cell r="B162">
            <v>29288</v>
          </cell>
          <cell r="C162">
            <v>40600</v>
          </cell>
          <cell r="D162">
            <v>51000</v>
          </cell>
          <cell r="E162">
            <v>82583</v>
          </cell>
          <cell r="F162">
            <v>76309</v>
          </cell>
          <cell r="G162">
            <v>79001</v>
          </cell>
          <cell r="H162">
            <v>103482</v>
          </cell>
          <cell r="I162">
            <v>127768</v>
          </cell>
          <cell r="J162">
            <v>73093</v>
          </cell>
          <cell r="K162">
            <v>71766</v>
          </cell>
          <cell r="L162">
            <v>50917</v>
          </cell>
          <cell r="M162">
            <v>66601</v>
          </cell>
        </row>
        <row r="163">
          <cell r="A163" t="str">
            <v>Año 2023</v>
          </cell>
          <cell r="B163">
            <v>37559</v>
          </cell>
          <cell r="C163">
            <v>45314</v>
          </cell>
          <cell r="D163">
            <v>51903</v>
          </cell>
          <cell r="E163">
            <v>89010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2022</v>
          </cell>
          <cell r="B169">
            <v>7467</v>
          </cell>
          <cell r="C169">
            <v>13053</v>
          </cell>
          <cell r="D169">
            <v>11080</v>
          </cell>
          <cell r="E169">
            <v>24358</v>
          </cell>
          <cell r="F169">
            <v>18514</v>
          </cell>
          <cell r="G169">
            <v>18187</v>
          </cell>
          <cell r="H169">
            <v>25066</v>
          </cell>
          <cell r="I169">
            <v>41106</v>
          </cell>
          <cell r="J169">
            <v>22657</v>
          </cell>
          <cell r="K169">
            <v>25040</v>
          </cell>
          <cell r="L169">
            <v>19003</v>
          </cell>
          <cell r="M169">
            <v>24297</v>
          </cell>
        </row>
        <row r="170">
          <cell r="A170" t="str">
            <v>Año 2023</v>
          </cell>
          <cell r="B170">
            <v>12732</v>
          </cell>
          <cell r="C170">
            <v>24635</v>
          </cell>
          <cell r="D170">
            <v>21334</v>
          </cell>
          <cell r="E170">
            <v>38089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2022</v>
          </cell>
          <cell r="B174">
            <v>17834</v>
          </cell>
          <cell r="C174">
            <v>26408</v>
          </cell>
          <cell r="D174">
            <v>22684</v>
          </cell>
          <cell r="E174">
            <v>51357</v>
          </cell>
          <cell r="F174">
            <v>40881</v>
          </cell>
          <cell r="G174">
            <v>40875</v>
          </cell>
          <cell r="H174">
            <v>59342</v>
          </cell>
          <cell r="I174">
            <v>105080</v>
          </cell>
          <cell r="J174">
            <v>48501</v>
          </cell>
          <cell r="K174">
            <v>47711</v>
          </cell>
          <cell r="L174">
            <v>36084</v>
          </cell>
          <cell r="M174">
            <v>48383</v>
          </cell>
        </row>
        <row r="175">
          <cell r="A175" t="str">
            <v>Año 2023</v>
          </cell>
          <cell r="B175">
            <v>26410</v>
          </cell>
          <cell r="C175">
            <v>44205</v>
          </cell>
          <cell r="D175">
            <v>41943</v>
          </cell>
          <cell r="E175">
            <v>71680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867" zoomScale="89" zoomScaleNormal="60" zoomScaleSheetLayoutView="89" workbookViewId="0">
      <selection activeCell="K1708" sqref="K170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355" t="s">
        <v>31</v>
      </c>
      <c r="C13" s="355"/>
      <c r="D13" s="355"/>
      <c r="E13" s="355"/>
      <c r="F13" s="355"/>
      <c r="G13" s="355"/>
      <c r="H13" s="355"/>
      <c r="I13" s="355"/>
      <c r="J13" s="355"/>
      <c r="K13" s="355"/>
      <c r="L13" s="87"/>
      <c r="M13" s="87"/>
    </row>
    <row r="14" spans="1:13" ht="70.5" x14ac:dyDescent="0.2">
      <c r="A14" s="74"/>
      <c r="B14" s="355" t="s">
        <v>32</v>
      </c>
      <c r="C14" s="355"/>
      <c r="D14" s="355"/>
      <c r="E14" s="355"/>
      <c r="F14" s="355"/>
      <c r="G14" s="355"/>
      <c r="H14" s="355"/>
      <c r="I14" s="355"/>
      <c r="J14" s="355"/>
      <c r="K14" s="355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353" t="s">
        <v>156</v>
      </c>
      <c r="G30" s="354"/>
      <c r="H30" s="354"/>
      <c r="I30" s="354"/>
      <c r="J30" s="354"/>
      <c r="K30" s="354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354"/>
      <c r="G31" s="354"/>
      <c r="H31" s="354"/>
      <c r="I31" s="354"/>
      <c r="J31" s="354"/>
      <c r="K31" s="354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354"/>
      <c r="G32" s="354"/>
      <c r="H32" s="354"/>
      <c r="I32" s="354"/>
      <c r="J32" s="354"/>
      <c r="K32" s="354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s="9" customFormat="1" x14ac:dyDescent="0.2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"/>
      <c r="O88" s="8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358" t="s">
        <v>125</v>
      </c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97" t="s">
        <v>126</v>
      </c>
      <c r="C234" s="297"/>
      <c r="D234" s="297"/>
      <c r="E234" s="297"/>
      <c r="F234" s="297"/>
      <c r="G234" s="297"/>
      <c r="H234" s="297"/>
      <c r="I234" s="297"/>
      <c r="J234" s="297"/>
      <c r="K234" s="297"/>
      <c r="L234" s="297"/>
      <c r="M234" s="297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6">
        <v>654191</v>
      </c>
    </row>
    <row r="238" spans="1:13" ht="24.95" customHeight="1" x14ac:dyDescent="0.2">
      <c r="E238" s="162" t="s">
        <v>34</v>
      </c>
      <c r="F238" s="162"/>
      <c r="G238" s="163"/>
      <c r="H238" s="162"/>
      <c r="I238" s="185">
        <v>186355</v>
      </c>
    </row>
    <row r="239" spans="1:13" ht="24.95" customHeight="1" x14ac:dyDescent="0.2">
      <c r="E239" s="164" t="s">
        <v>0</v>
      </c>
      <c r="F239" s="164"/>
      <c r="G239" s="165"/>
      <c r="H239" s="164"/>
      <c r="I239" s="189">
        <v>840546</v>
      </c>
    </row>
    <row r="240" spans="1:13" ht="24.95" customHeight="1" x14ac:dyDescent="0.2">
      <c r="E240" s="162" t="s">
        <v>45</v>
      </c>
      <c r="F240" s="162"/>
      <c r="G240" s="163"/>
      <c r="H240" s="162"/>
      <c r="I240" s="185">
        <v>1161164</v>
      </c>
    </row>
    <row r="241" spans="2:15" ht="24.95" customHeight="1" x14ac:dyDescent="0.2">
      <c r="E241" s="162" t="s">
        <v>46</v>
      </c>
      <c r="F241" s="162"/>
      <c r="G241" s="163"/>
      <c r="H241" s="162"/>
      <c r="I241" s="185">
        <v>268370</v>
      </c>
    </row>
    <row r="242" spans="2:15" ht="24.95" customHeight="1" x14ac:dyDescent="0.2">
      <c r="E242" s="164" t="s">
        <v>1</v>
      </c>
      <c r="F242" s="164"/>
      <c r="G242" s="165"/>
      <c r="H242" s="164"/>
      <c r="I242" s="189">
        <v>1429534</v>
      </c>
    </row>
    <row r="243" spans="2:15" ht="24.95" customHeight="1" x14ac:dyDescent="0.2">
      <c r="E243" s="164" t="s">
        <v>2</v>
      </c>
      <c r="F243" s="164"/>
      <c r="G243" s="165"/>
      <c r="H243" s="164"/>
      <c r="I243" s="187">
        <v>0.30077656000000003</v>
      </c>
    </row>
    <row r="244" spans="2:15" ht="24.95" customHeight="1" x14ac:dyDescent="0.2">
      <c r="E244" s="166" t="s">
        <v>3</v>
      </c>
      <c r="F244" s="166"/>
      <c r="G244" s="167"/>
      <c r="H244" s="166"/>
      <c r="I244" s="188">
        <v>1.7007207220069001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97" t="s">
        <v>149</v>
      </c>
      <c r="C328" s="297"/>
      <c r="D328" s="297"/>
      <c r="E328" s="297"/>
      <c r="F328" s="297"/>
      <c r="G328" s="297"/>
      <c r="H328" s="297"/>
      <c r="I328" s="297"/>
      <c r="J328" s="297"/>
      <c r="K328" s="297"/>
      <c r="L328" s="297"/>
      <c r="M328" s="297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8">
        <v>75758</v>
      </c>
      <c r="D331" s="198">
        <v>152482</v>
      </c>
      <c r="E331" s="198">
        <v>155827</v>
      </c>
      <c r="F331" s="198">
        <v>41271</v>
      </c>
      <c r="G331" s="198">
        <v>147927</v>
      </c>
      <c r="H331" s="198">
        <v>93932</v>
      </c>
      <c r="I331" s="198">
        <v>46033</v>
      </c>
      <c r="J331" s="198">
        <v>86166</v>
      </c>
      <c r="K331" s="198">
        <v>41150</v>
      </c>
      <c r="L331" s="198">
        <v>840546</v>
      </c>
      <c r="N331" s="20"/>
      <c r="O331" s="20"/>
    </row>
    <row r="332" spans="2:15" ht="24.95" customHeight="1" x14ac:dyDescent="0.2">
      <c r="B332" s="66" t="s">
        <v>33</v>
      </c>
      <c r="C332" s="194">
        <v>68948</v>
      </c>
      <c r="D332" s="194">
        <v>109048</v>
      </c>
      <c r="E332" s="194">
        <v>111433</v>
      </c>
      <c r="F332" s="194">
        <v>26251</v>
      </c>
      <c r="G332" s="194">
        <v>106257</v>
      </c>
      <c r="H332" s="194">
        <v>82118</v>
      </c>
      <c r="I332" s="194">
        <v>44174</v>
      </c>
      <c r="J332" s="194">
        <v>70290</v>
      </c>
      <c r="K332" s="194">
        <v>35672</v>
      </c>
      <c r="L332" s="195">
        <v>654191</v>
      </c>
      <c r="M332" s="20"/>
      <c r="N332" s="20"/>
      <c r="O332" s="20"/>
    </row>
    <row r="333" spans="2:15" ht="24.95" customHeight="1" x14ac:dyDescent="0.2">
      <c r="B333" s="67" t="s">
        <v>34</v>
      </c>
      <c r="C333" s="196">
        <v>6810</v>
      </c>
      <c r="D333" s="196">
        <v>43434</v>
      </c>
      <c r="E333" s="196">
        <v>44394</v>
      </c>
      <c r="F333" s="196">
        <v>15020</v>
      </c>
      <c r="G333" s="196">
        <v>41670</v>
      </c>
      <c r="H333" s="196">
        <v>11814</v>
      </c>
      <c r="I333" s="196">
        <v>1859</v>
      </c>
      <c r="J333" s="196">
        <v>15876</v>
      </c>
      <c r="K333" s="196">
        <v>5478</v>
      </c>
      <c r="L333" s="197">
        <v>186355</v>
      </c>
      <c r="M333" s="20"/>
      <c r="N333" s="20"/>
      <c r="O333" s="20"/>
    </row>
    <row r="334" spans="2:15" ht="24.95" customHeight="1" x14ac:dyDescent="0.2">
      <c r="B334" s="72" t="s">
        <v>73</v>
      </c>
      <c r="C334" s="199">
        <v>144012</v>
      </c>
      <c r="D334" s="199">
        <v>236540</v>
      </c>
      <c r="E334" s="199">
        <v>253292</v>
      </c>
      <c r="F334" s="199">
        <v>72561</v>
      </c>
      <c r="G334" s="199">
        <v>257405</v>
      </c>
      <c r="H334" s="199">
        <v>147946</v>
      </c>
      <c r="I334" s="199">
        <v>95746</v>
      </c>
      <c r="J334" s="199">
        <v>150661</v>
      </c>
      <c r="K334" s="199">
        <v>71371</v>
      </c>
      <c r="L334" s="199">
        <v>1429534</v>
      </c>
      <c r="M334" s="20"/>
    </row>
    <row r="335" spans="2:15" ht="24.95" customHeight="1" x14ac:dyDescent="0.2">
      <c r="B335" s="66" t="s">
        <v>55</v>
      </c>
      <c r="C335" s="194">
        <v>133523</v>
      </c>
      <c r="D335" s="194">
        <v>181586</v>
      </c>
      <c r="E335" s="194">
        <v>196924</v>
      </c>
      <c r="F335" s="194">
        <v>54207</v>
      </c>
      <c r="G335" s="194">
        <v>186728</v>
      </c>
      <c r="H335" s="194">
        <v>130210</v>
      </c>
      <c r="I335" s="194">
        <v>92332</v>
      </c>
      <c r="J335" s="194">
        <v>121717</v>
      </c>
      <c r="K335" s="194">
        <v>63937</v>
      </c>
      <c r="L335" s="195">
        <v>1161164</v>
      </c>
      <c r="M335" s="20"/>
    </row>
    <row r="336" spans="2:15" ht="24.95" customHeight="1" x14ac:dyDescent="0.2">
      <c r="B336" s="67" t="s">
        <v>56</v>
      </c>
      <c r="C336" s="196">
        <v>10489</v>
      </c>
      <c r="D336" s="196">
        <v>54954</v>
      </c>
      <c r="E336" s="196">
        <v>56368</v>
      </c>
      <c r="F336" s="196">
        <v>18354</v>
      </c>
      <c r="G336" s="196">
        <v>70677</v>
      </c>
      <c r="H336" s="196">
        <v>17736</v>
      </c>
      <c r="I336" s="196">
        <v>3414</v>
      </c>
      <c r="J336" s="196">
        <v>28944</v>
      </c>
      <c r="K336" s="196">
        <v>7434</v>
      </c>
      <c r="L336" s="197">
        <v>268370</v>
      </c>
      <c r="M336" s="20"/>
    </row>
    <row r="337" spans="2:15" ht="24.95" customHeight="1" x14ac:dyDescent="0.2">
      <c r="B337" s="72" t="s">
        <v>88</v>
      </c>
      <c r="C337" s="200">
        <v>0.2196555358</v>
      </c>
      <c r="D337" s="200">
        <v>0.34327894409999998</v>
      </c>
      <c r="E337" s="200">
        <v>0.2966316786</v>
      </c>
      <c r="F337" s="200">
        <v>0.29993928330000003</v>
      </c>
      <c r="G337" s="200">
        <v>0.3648883336</v>
      </c>
      <c r="H337" s="200">
        <v>0.28717638130000001</v>
      </c>
      <c r="I337" s="200">
        <v>0.23349492899999999</v>
      </c>
      <c r="J337" s="200">
        <v>0.37079086449999998</v>
      </c>
      <c r="K337" s="200">
        <v>0.25922797679999998</v>
      </c>
      <c r="L337" s="200">
        <v>0.30077656000000003</v>
      </c>
      <c r="M337" s="20"/>
    </row>
    <row r="338" spans="2:15" ht="24.95" customHeight="1" x14ac:dyDescent="0.2">
      <c r="B338" s="73" t="s">
        <v>3</v>
      </c>
      <c r="C338" s="201">
        <v>1.9009477546925999</v>
      </c>
      <c r="D338" s="201">
        <v>1.5512650673521999</v>
      </c>
      <c r="E338" s="201">
        <v>1.6254692704089</v>
      </c>
      <c r="F338" s="201">
        <v>1.7581594824453</v>
      </c>
      <c r="G338" s="201">
        <v>1.7400812562953001</v>
      </c>
      <c r="H338" s="201">
        <v>1.5750330025976</v>
      </c>
      <c r="I338" s="201">
        <v>2.0799426498382001</v>
      </c>
      <c r="J338" s="201">
        <v>1.7484970870181</v>
      </c>
      <c r="K338" s="201">
        <v>1.7344106925881</v>
      </c>
      <c r="L338" s="201">
        <v>1.7007207220069001</v>
      </c>
      <c r="M338" s="20"/>
    </row>
    <row r="339" spans="2:15" ht="24.95" customHeight="1" x14ac:dyDescent="0.2">
      <c r="B339" s="66" t="s">
        <v>57</v>
      </c>
      <c r="C339" s="190">
        <v>1.9365753901491001</v>
      </c>
      <c r="D339" s="190">
        <v>1.6651933093683999</v>
      </c>
      <c r="E339" s="190">
        <v>1.7671964319367</v>
      </c>
      <c r="F339" s="190">
        <v>2.0649499066702002</v>
      </c>
      <c r="G339" s="190">
        <v>1.7573242233452999</v>
      </c>
      <c r="H339" s="190">
        <v>1.5856450473709001</v>
      </c>
      <c r="I339" s="190">
        <v>2.0901887988409</v>
      </c>
      <c r="J339" s="190">
        <v>1.7316403471333</v>
      </c>
      <c r="K339" s="190">
        <v>1.792358152052</v>
      </c>
      <c r="L339" s="191">
        <v>1.7749617466459</v>
      </c>
      <c r="M339" s="20"/>
      <c r="N339" s="20"/>
      <c r="O339" s="20"/>
    </row>
    <row r="340" spans="2:15" ht="24.95" customHeight="1" x14ac:dyDescent="0.2">
      <c r="B340" s="67" t="s">
        <v>87</v>
      </c>
      <c r="C340" s="192">
        <v>1.540234948605</v>
      </c>
      <c r="D340" s="192">
        <v>1.2652300041441999</v>
      </c>
      <c r="E340" s="192">
        <v>1.2697211334865</v>
      </c>
      <c r="F340" s="192">
        <v>1.2219707057257001</v>
      </c>
      <c r="G340" s="192">
        <v>1.6961123110151</v>
      </c>
      <c r="H340" s="192">
        <v>1.5012696800406</v>
      </c>
      <c r="I340" s="192">
        <v>1.8364712210866001</v>
      </c>
      <c r="J340" s="192">
        <v>1.8231292517007001</v>
      </c>
      <c r="K340" s="192">
        <v>1.3570646221249001</v>
      </c>
      <c r="L340" s="193">
        <v>1.4401008827238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305" t="s">
        <v>158</v>
      </c>
      <c r="C354" s="305"/>
      <c r="D354" s="305"/>
      <c r="E354" s="305"/>
      <c r="F354" s="305"/>
      <c r="G354" s="305"/>
      <c r="H354" s="305"/>
      <c r="I354" s="305"/>
      <c r="J354" s="305"/>
      <c r="K354" s="305"/>
      <c r="L354" s="305"/>
      <c r="M354" s="305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303" t="s">
        <v>13</v>
      </c>
      <c r="C356" s="303"/>
      <c r="D356" s="303"/>
      <c r="E356" s="303"/>
      <c r="F356" s="303"/>
      <c r="G356" s="303"/>
      <c r="H356" s="303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356" t="s">
        <v>51</v>
      </c>
      <c r="D357" s="356"/>
      <c r="E357" s="356" t="s">
        <v>50</v>
      </c>
      <c r="F357" s="356"/>
      <c r="G357" s="356" t="s">
        <v>0</v>
      </c>
      <c r="H357" s="356"/>
    </row>
    <row r="358" spans="2:15" ht="24.95" customHeight="1" x14ac:dyDescent="0.2">
      <c r="B358" s="174" t="s">
        <v>159</v>
      </c>
      <c r="C358" s="294">
        <v>559927</v>
      </c>
      <c r="D358" s="294"/>
      <c r="E358" s="294">
        <v>122020</v>
      </c>
      <c r="F358" s="294"/>
      <c r="G358" s="289">
        <v>681947</v>
      </c>
      <c r="H358" s="289"/>
    </row>
    <row r="359" spans="2:15" ht="24.95" customHeight="1" x14ac:dyDescent="0.2">
      <c r="B359" s="174" t="s">
        <v>156</v>
      </c>
      <c r="C359" s="288">
        <v>654191</v>
      </c>
      <c r="D359" s="288"/>
      <c r="E359" s="288">
        <v>186355</v>
      </c>
      <c r="F359" s="288"/>
      <c r="G359" s="289">
        <v>840546</v>
      </c>
      <c r="H359" s="289"/>
    </row>
    <row r="360" spans="2:15" ht="24.95" customHeight="1" x14ac:dyDescent="0.2">
      <c r="B360" s="69" t="s">
        <v>43</v>
      </c>
      <c r="C360" s="357">
        <f>(C359-C358)/C358</f>
        <v>0.16835051712098184</v>
      </c>
      <c r="D360" s="357"/>
      <c r="E360" s="296">
        <f>(E359-E358)/E358</f>
        <v>0.52724963120799873</v>
      </c>
      <c r="F360" s="296"/>
      <c r="G360" s="357">
        <f>(G359-G358)/G358</f>
        <v>0.23256792683302369</v>
      </c>
      <c r="H360" s="357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303" t="s">
        <v>37</v>
      </c>
      <c r="C371" s="303"/>
      <c r="D371" s="303"/>
      <c r="E371" s="303"/>
      <c r="F371" s="303"/>
      <c r="G371" s="303"/>
      <c r="H371" s="303"/>
      <c r="I371" s="303"/>
      <c r="J371" s="303"/>
      <c r="K371" s="303"/>
      <c r="L371" s="303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74" t="s">
        <v>159</v>
      </c>
      <c r="C373" s="203">
        <v>64730</v>
      </c>
      <c r="D373" s="203">
        <v>128565</v>
      </c>
      <c r="E373" s="203">
        <v>114640</v>
      </c>
      <c r="F373" s="203">
        <v>35312</v>
      </c>
      <c r="G373" s="203">
        <v>106710</v>
      </c>
      <c r="H373" s="203">
        <v>68472</v>
      </c>
      <c r="I373" s="203">
        <v>41962</v>
      </c>
      <c r="J373" s="203">
        <v>83730</v>
      </c>
      <c r="K373" s="203">
        <v>37826</v>
      </c>
      <c r="L373" s="202">
        <v>681947</v>
      </c>
    </row>
    <row r="374" spans="2:12" ht="24.95" customHeight="1" x14ac:dyDescent="0.2">
      <c r="B374" s="174" t="s">
        <v>156</v>
      </c>
      <c r="C374" s="203">
        <v>75758</v>
      </c>
      <c r="D374" s="203">
        <v>152482</v>
      </c>
      <c r="E374" s="203">
        <v>155827</v>
      </c>
      <c r="F374" s="203">
        <v>41271</v>
      </c>
      <c r="G374" s="203">
        <v>147927</v>
      </c>
      <c r="H374" s="203">
        <v>93932</v>
      </c>
      <c r="I374" s="203">
        <v>46033</v>
      </c>
      <c r="J374" s="203">
        <v>86166</v>
      </c>
      <c r="K374" s="203">
        <v>41150</v>
      </c>
      <c r="L374" s="202">
        <v>840546</v>
      </c>
    </row>
    <row r="375" spans="2:12" ht="24.95" customHeight="1" x14ac:dyDescent="0.2">
      <c r="B375" s="69" t="s">
        <v>43</v>
      </c>
      <c r="C375" s="170">
        <f t="shared" ref="C375:L375" si="0">(C374-C373)/C373</f>
        <v>0.17036922601575777</v>
      </c>
      <c r="D375" s="170">
        <f t="shared" si="0"/>
        <v>0.18603041263174269</v>
      </c>
      <c r="E375" s="170">
        <f t="shared" si="0"/>
        <v>0.3592725052337753</v>
      </c>
      <c r="F375" s="170">
        <f t="shared" si="0"/>
        <v>0.16875283189850476</v>
      </c>
      <c r="G375" s="170">
        <f t="shared" si="0"/>
        <v>0.38625245993815011</v>
      </c>
      <c r="H375" s="170">
        <f t="shared" si="0"/>
        <v>0.37183082135763523</v>
      </c>
      <c r="I375" s="170">
        <f t="shared" si="0"/>
        <v>9.7016348124493584E-2</v>
      </c>
      <c r="J375" s="170">
        <f t="shared" si="0"/>
        <v>2.90935148692225E-2</v>
      </c>
      <c r="K375" s="170">
        <f t="shared" si="0"/>
        <v>8.7876064082905936E-2</v>
      </c>
      <c r="L375" s="170">
        <f t="shared" si="0"/>
        <v>0.23256792683302369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86" t="s">
        <v>15</v>
      </c>
      <c r="C386" s="286"/>
      <c r="D386" s="286"/>
      <c r="E386" s="286"/>
      <c r="F386" s="286"/>
      <c r="G386" s="286"/>
      <c r="H386" s="286"/>
      <c r="I386" s="286"/>
      <c r="J386" s="286"/>
    </row>
    <row r="387" spans="2:12" ht="24.95" customHeight="1" x14ac:dyDescent="0.2">
      <c r="B387" s="71" t="s">
        <v>35</v>
      </c>
      <c r="C387" s="349" t="s">
        <v>40</v>
      </c>
      <c r="D387" s="349"/>
      <c r="E387" s="349" t="s">
        <v>41</v>
      </c>
      <c r="F387" s="349"/>
      <c r="G387" s="349" t="s">
        <v>42</v>
      </c>
      <c r="H387" s="349"/>
      <c r="I387" s="295" t="s">
        <v>89</v>
      </c>
      <c r="J387" s="295"/>
      <c r="L387" s="29"/>
    </row>
    <row r="388" spans="2:12" ht="24.95" customHeight="1" x14ac:dyDescent="0.2">
      <c r="B388" s="174" t="s">
        <v>159</v>
      </c>
      <c r="C388" s="294">
        <v>975080</v>
      </c>
      <c r="D388" s="294"/>
      <c r="E388" s="294">
        <v>185743</v>
      </c>
      <c r="F388" s="294"/>
      <c r="G388" s="289">
        <v>1160823</v>
      </c>
      <c r="H388" s="289"/>
      <c r="I388" s="292">
        <v>0.25785985719999999</v>
      </c>
      <c r="J388" s="290"/>
    </row>
    <row r="389" spans="2:12" ht="24.95" customHeight="1" x14ac:dyDescent="0.2">
      <c r="B389" s="174" t="s">
        <v>156</v>
      </c>
      <c r="C389" s="288">
        <v>1161164</v>
      </c>
      <c r="D389" s="288"/>
      <c r="E389" s="288">
        <v>268370</v>
      </c>
      <c r="F389" s="288"/>
      <c r="G389" s="298">
        <v>1429534</v>
      </c>
      <c r="H389" s="298"/>
      <c r="I389" s="291">
        <v>0.30077656000000003</v>
      </c>
      <c r="J389" s="299"/>
    </row>
    <row r="390" spans="2:12" ht="24.95" customHeight="1" x14ac:dyDescent="0.2">
      <c r="B390" s="75" t="s">
        <v>43</v>
      </c>
      <c r="C390" s="312">
        <f>(C389-C388)/C388</f>
        <v>0.19083972597120236</v>
      </c>
      <c r="D390" s="312"/>
      <c r="E390" s="312">
        <f>(E389-E388)/E388</f>
        <v>0.44484583537468436</v>
      </c>
      <c r="F390" s="312"/>
      <c r="G390" s="311">
        <f>(G389-G388)/G388</f>
        <v>0.23148318046765096</v>
      </c>
      <c r="H390" s="311"/>
      <c r="I390" s="311">
        <f>(I389-I388)/I388</f>
        <v>0.16643421456141272</v>
      </c>
      <c r="J390" s="311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86" t="s">
        <v>38</v>
      </c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74" t="s">
        <v>159</v>
      </c>
      <c r="C403" s="205">
        <v>111595</v>
      </c>
      <c r="D403" s="205">
        <v>202428</v>
      </c>
      <c r="E403" s="205">
        <v>181313</v>
      </c>
      <c r="F403" s="205">
        <v>58725</v>
      </c>
      <c r="G403" s="205">
        <v>201645</v>
      </c>
      <c r="H403" s="205">
        <v>123100</v>
      </c>
      <c r="I403" s="205">
        <v>78267</v>
      </c>
      <c r="J403" s="205">
        <v>135749</v>
      </c>
      <c r="K403" s="205">
        <v>68001</v>
      </c>
      <c r="L403" s="204">
        <v>1160823</v>
      </c>
    </row>
    <row r="404" spans="2:15" ht="24.95" customHeight="1" x14ac:dyDescent="0.2">
      <c r="B404" s="174" t="s">
        <v>156</v>
      </c>
      <c r="C404" s="207">
        <v>144012</v>
      </c>
      <c r="D404" s="207">
        <v>236540</v>
      </c>
      <c r="E404" s="207">
        <v>253292</v>
      </c>
      <c r="F404" s="207">
        <v>72561</v>
      </c>
      <c r="G404" s="207">
        <v>257405</v>
      </c>
      <c r="H404" s="207">
        <v>147946</v>
      </c>
      <c r="I404" s="207">
        <v>95746</v>
      </c>
      <c r="J404" s="207">
        <v>150661</v>
      </c>
      <c r="K404" s="207">
        <v>71371</v>
      </c>
      <c r="L404" s="206">
        <v>1429534</v>
      </c>
    </row>
    <row r="405" spans="2:15" ht="24.95" customHeight="1" x14ac:dyDescent="0.2">
      <c r="B405" s="75" t="s">
        <v>43</v>
      </c>
      <c r="C405" s="171">
        <f t="shared" ref="C405:L405" si="1">(C404-C403)/C403</f>
        <v>0.29048792508624938</v>
      </c>
      <c r="D405" s="171">
        <f t="shared" si="1"/>
        <v>0.16851423716086708</v>
      </c>
      <c r="E405" s="171">
        <f t="shared" si="1"/>
        <v>0.39698752985169294</v>
      </c>
      <c r="F405" s="171">
        <f t="shared" si="1"/>
        <v>0.23560664112388249</v>
      </c>
      <c r="G405" s="171">
        <f t="shared" si="1"/>
        <v>0.2765255771281212</v>
      </c>
      <c r="H405" s="171">
        <f t="shared" si="1"/>
        <v>0.20183590576766855</v>
      </c>
      <c r="I405" s="171">
        <f t="shared" si="1"/>
        <v>0.22332528396386728</v>
      </c>
      <c r="J405" s="171">
        <f t="shared" si="1"/>
        <v>0.10984979631525831</v>
      </c>
      <c r="K405" s="171">
        <f t="shared" si="1"/>
        <v>4.9558094733900972E-2</v>
      </c>
      <c r="L405" s="171">
        <f t="shared" si="1"/>
        <v>0.23148318046765096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306"/>
      <c r="C408" s="306"/>
      <c r="D408" s="306"/>
      <c r="E408" s="306"/>
      <c r="F408" s="306"/>
      <c r="G408" s="306"/>
      <c r="H408" s="306"/>
      <c r="I408" s="306"/>
      <c r="J408" s="306"/>
      <c r="K408" s="306"/>
      <c r="L408" s="306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305" t="s">
        <v>160</v>
      </c>
      <c r="C416" s="305"/>
      <c r="D416" s="305"/>
      <c r="E416" s="305"/>
      <c r="F416" s="305"/>
      <c r="G416" s="305"/>
      <c r="H416" s="305"/>
      <c r="I416" s="305"/>
      <c r="J416" s="305"/>
      <c r="K416" s="305"/>
      <c r="L416" s="305"/>
      <c r="M416" s="305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344" t="s">
        <v>13</v>
      </c>
      <c r="C418" s="344"/>
      <c r="D418" s="344"/>
      <c r="E418" s="344"/>
      <c r="F418" s="344"/>
      <c r="G418" s="344"/>
      <c r="H418" s="344"/>
      <c r="I418" s="345"/>
      <c r="J418" s="345"/>
      <c r="K418" s="345"/>
      <c r="L418" s="345"/>
      <c r="M418" s="345"/>
      <c r="N418" s="345"/>
    </row>
    <row r="419" spans="2:14" ht="24.95" customHeight="1" x14ac:dyDescent="0.2">
      <c r="B419" s="69" t="s">
        <v>35</v>
      </c>
      <c r="C419" s="310" t="s">
        <v>51</v>
      </c>
      <c r="D419" s="310"/>
      <c r="E419" s="310" t="s">
        <v>50</v>
      </c>
      <c r="F419" s="310"/>
      <c r="G419" s="310" t="s">
        <v>0</v>
      </c>
      <c r="H419" s="310"/>
    </row>
    <row r="420" spans="2:14" ht="24.95" customHeight="1" x14ac:dyDescent="0.2">
      <c r="B420" s="174" t="s">
        <v>161</v>
      </c>
      <c r="C420" s="294">
        <v>1514852</v>
      </c>
      <c r="D420" s="294"/>
      <c r="E420" s="294">
        <v>287555</v>
      </c>
      <c r="F420" s="294"/>
      <c r="G420" s="289">
        <v>1802407</v>
      </c>
      <c r="H420" s="289"/>
    </row>
    <row r="421" spans="2:14" ht="24.95" customHeight="1" x14ac:dyDescent="0.2">
      <c r="B421" s="174" t="s">
        <v>157</v>
      </c>
      <c r="C421" s="288">
        <v>1775082</v>
      </c>
      <c r="D421" s="288"/>
      <c r="E421" s="288">
        <v>417217</v>
      </c>
      <c r="F421" s="288"/>
      <c r="G421" s="289">
        <v>2192299</v>
      </c>
      <c r="H421" s="289"/>
    </row>
    <row r="422" spans="2:14" ht="24.95" customHeight="1" x14ac:dyDescent="0.2">
      <c r="B422" s="78" t="s">
        <v>43</v>
      </c>
      <c r="C422" s="350">
        <f>(C421-C420)/C420</f>
        <v>0.17178575860876177</v>
      </c>
      <c r="D422" s="350"/>
      <c r="E422" s="350">
        <f>(E421-E420)/E420</f>
        <v>0.45091199944358473</v>
      </c>
      <c r="F422" s="350"/>
      <c r="G422" s="296">
        <f>(G421-G420)/G420</f>
        <v>0.2163174022293522</v>
      </c>
      <c r="H422" s="296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348" t="s">
        <v>37</v>
      </c>
      <c r="C444" s="348"/>
      <c r="D444" s="348"/>
      <c r="E444" s="348"/>
      <c r="F444" s="348"/>
      <c r="G444" s="348"/>
      <c r="H444" s="348"/>
      <c r="I444" s="348"/>
      <c r="J444" s="348"/>
      <c r="K444" s="348"/>
      <c r="L444" s="348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74" t="s">
        <v>161</v>
      </c>
      <c r="C446" s="210">
        <v>171328</v>
      </c>
      <c r="D446" s="210">
        <v>328184</v>
      </c>
      <c r="E446" s="210">
        <v>271534</v>
      </c>
      <c r="F446" s="210">
        <v>76536</v>
      </c>
      <c r="G446" s="210">
        <v>321735</v>
      </c>
      <c r="H446" s="210">
        <v>203852</v>
      </c>
      <c r="I446" s="210">
        <v>99000</v>
      </c>
      <c r="J446" s="210">
        <v>234514</v>
      </c>
      <c r="K446" s="210">
        <v>95724</v>
      </c>
      <c r="L446" s="211">
        <v>1802407</v>
      </c>
    </row>
    <row r="447" spans="2:12" ht="24.95" customHeight="1" x14ac:dyDescent="0.2">
      <c r="B447" s="174" t="s">
        <v>157</v>
      </c>
      <c r="C447" s="209">
        <v>216699</v>
      </c>
      <c r="D447" s="209">
        <v>396010</v>
      </c>
      <c r="E447" s="209">
        <v>333518</v>
      </c>
      <c r="F447" s="209">
        <v>90353</v>
      </c>
      <c r="G447" s="209">
        <v>398742</v>
      </c>
      <c r="H447" s="209">
        <v>278079</v>
      </c>
      <c r="I447" s="209">
        <v>107037</v>
      </c>
      <c r="J447" s="209">
        <v>268105</v>
      </c>
      <c r="K447" s="209">
        <v>103756</v>
      </c>
      <c r="L447" s="208">
        <v>2192299</v>
      </c>
    </row>
    <row r="448" spans="2:12" ht="24.95" customHeight="1" x14ac:dyDescent="0.2">
      <c r="B448" s="78" t="s">
        <v>43</v>
      </c>
      <c r="C448" s="170">
        <f t="shared" ref="C448:L448" si="2">(C447-C446)/C446</f>
        <v>0.2648195274561076</v>
      </c>
      <c r="D448" s="170">
        <f t="shared" si="2"/>
        <v>0.20667064817297615</v>
      </c>
      <c r="E448" s="170">
        <f t="shared" si="2"/>
        <v>0.22827343905367284</v>
      </c>
      <c r="F448" s="170">
        <f t="shared" si="2"/>
        <v>0.18052942406187938</v>
      </c>
      <c r="G448" s="170">
        <f t="shared" si="2"/>
        <v>0.23934915380670427</v>
      </c>
      <c r="H448" s="170">
        <f t="shared" si="2"/>
        <v>0.36412201008574846</v>
      </c>
      <c r="I448" s="170">
        <f t="shared" si="2"/>
        <v>8.1181818181818188E-2</v>
      </c>
      <c r="J448" s="170">
        <f t="shared" si="2"/>
        <v>0.14323665111677766</v>
      </c>
      <c r="K448" s="170">
        <f t="shared" si="2"/>
        <v>8.3907901884584843E-2</v>
      </c>
      <c r="L448" s="170">
        <f t="shared" si="2"/>
        <v>0.2163174022293522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86" t="s">
        <v>15</v>
      </c>
      <c r="C478" s="286"/>
      <c r="D478" s="286"/>
      <c r="E478" s="286"/>
      <c r="F478" s="286"/>
      <c r="G478" s="286"/>
      <c r="H478" s="286"/>
      <c r="I478" s="286"/>
      <c r="J478" s="286"/>
    </row>
    <row r="479" spans="2:13" ht="24.95" customHeight="1" x14ac:dyDescent="0.2">
      <c r="B479" s="71" t="s">
        <v>35</v>
      </c>
      <c r="C479" s="346" t="s">
        <v>40</v>
      </c>
      <c r="D479" s="346"/>
      <c r="E479" s="346" t="s">
        <v>41</v>
      </c>
      <c r="F479" s="346"/>
      <c r="G479" s="346" t="s">
        <v>42</v>
      </c>
      <c r="H479" s="346"/>
      <c r="I479" s="347" t="s">
        <v>89</v>
      </c>
      <c r="J479" s="347"/>
      <c r="L479" s="29"/>
    </row>
    <row r="480" spans="2:13" ht="24.95" customHeight="1" x14ac:dyDescent="0.2">
      <c r="B480" s="174" t="s">
        <v>161</v>
      </c>
      <c r="C480" s="294">
        <v>2532889</v>
      </c>
      <c r="D480" s="294"/>
      <c r="E480" s="294">
        <v>442064</v>
      </c>
      <c r="F480" s="294"/>
      <c r="G480" s="289">
        <v>2974953</v>
      </c>
      <c r="H480" s="289"/>
      <c r="I480" s="293">
        <v>0.19776105488681001</v>
      </c>
      <c r="J480" s="293"/>
    </row>
    <row r="481" spans="2:12" ht="24.95" customHeight="1" x14ac:dyDescent="0.2">
      <c r="B481" s="174" t="s">
        <v>157</v>
      </c>
      <c r="C481" s="288">
        <v>2977538</v>
      </c>
      <c r="D481" s="288"/>
      <c r="E481" s="288">
        <v>628686</v>
      </c>
      <c r="F481" s="288"/>
      <c r="G481" s="298">
        <v>3606224</v>
      </c>
      <c r="H481" s="298"/>
      <c r="I481" s="291">
        <v>0.21419284674569999</v>
      </c>
      <c r="J481" s="291"/>
    </row>
    <row r="482" spans="2:12" ht="24.95" customHeight="1" x14ac:dyDescent="0.2">
      <c r="B482" s="75" t="s">
        <v>43</v>
      </c>
      <c r="C482" s="312">
        <f>(C481-C480)/C480</f>
        <v>0.17555013267458622</v>
      </c>
      <c r="D482" s="312"/>
      <c r="E482" s="312">
        <f>(E481-E480)/E480</f>
        <v>0.42216059213145607</v>
      </c>
      <c r="F482" s="312"/>
      <c r="G482" s="311">
        <f>(G481-G480)/G480</f>
        <v>0.21219528510198313</v>
      </c>
      <c r="H482" s="311"/>
      <c r="I482" s="311">
        <f>(I481-I480)/I480</f>
        <v>8.3089119181199989E-2</v>
      </c>
      <c r="J482" s="311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86" t="s">
        <v>38</v>
      </c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74" t="s">
        <v>161</v>
      </c>
      <c r="C506" s="213">
        <v>287976</v>
      </c>
      <c r="D506" s="213">
        <v>502133</v>
      </c>
      <c r="E506" s="213">
        <v>436056</v>
      </c>
      <c r="F506" s="213">
        <v>138852</v>
      </c>
      <c r="G506" s="213">
        <v>563444</v>
      </c>
      <c r="H506" s="213">
        <v>324127</v>
      </c>
      <c r="I506" s="213">
        <v>181817</v>
      </c>
      <c r="J506" s="213">
        <v>382615</v>
      </c>
      <c r="K506" s="213">
        <v>157933</v>
      </c>
      <c r="L506" s="212">
        <v>2974953</v>
      </c>
    </row>
    <row r="507" spans="2:12" ht="24.95" customHeight="1" x14ac:dyDescent="0.2">
      <c r="B507" s="174" t="s">
        <v>157</v>
      </c>
      <c r="C507" s="215">
        <v>372543</v>
      </c>
      <c r="D507" s="215">
        <v>599042</v>
      </c>
      <c r="E507" s="215">
        <v>555461</v>
      </c>
      <c r="F507" s="215">
        <v>159342</v>
      </c>
      <c r="G507" s="215">
        <v>674732</v>
      </c>
      <c r="H507" s="215">
        <v>410619</v>
      </c>
      <c r="I507" s="215">
        <v>208871</v>
      </c>
      <c r="J507" s="215">
        <v>456329</v>
      </c>
      <c r="K507" s="215">
        <v>169285</v>
      </c>
      <c r="L507" s="214">
        <v>3606224</v>
      </c>
    </row>
    <row r="508" spans="2:12" ht="24.95" customHeight="1" x14ac:dyDescent="0.2">
      <c r="B508" s="75" t="s">
        <v>43</v>
      </c>
      <c r="C508" s="171">
        <f t="shared" ref="C508:L508" si="3">(C507-C506)/C506</f>
        <v>0.29365988832402701</v>
      </c>
      <c r="D508" s="171">
        <f t="shared" si="3"/>
        <v>0.19299468467517569</v>
      </c>
      <c r="E508" s="171">
        <f t="shared" si="3"/>
        <v>0.27382950813656959</v>
      </c>
      <c r="F508" s="171">
        <f t="shared" si="3"/>
        <v>0.14756719384668568</v>
      </c>
      <c r="G508" s="171">
        <f t="shared" si="3"/>
        <v>0.19751386118230027</v>
      </c>
      <c r="H508" s="171">
        <f t="shared" si="3"/>
        <v>0.26684602023280996</v>
      </c>
      <c r="I508" s="171">
        <f t="shared" si="3"/>
        <v>0.1487979671867867</v>
      </c>
      <c r="J508" s="171">
        <f t="shared" si="3"/>
        <v>0.19265841642382028</v>
      </c>
      <c r="K508" s="171">
        <f t="shared" si="3"/>
        <v>7.1878581423768309E-2</v>
      </c>
      <c r="L508" s="171">
        <f t="shared" si="3"/>
        <v>0.21219528510198313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306"/>
      <c r="C511" s="306"/>
      <c r="D511" s="306"/>
      <c r="E511" s="306"/>
      <c r="F511" s="306"/>
      <c r="G511" s="306"/>
      <c r="H511" s="306"/>
      <c r="I511" s="306"/>
      <c r="J511" s="306"/>
      <c r="K511" s="306"/>
      <c r="L511" s="306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97" t="s">
        <v>82</v>
      </c>
      <c r="C540" s="297"/>
      <c r="D540" s="297"/>
      <c r="E540" s="297"/>
      <c r="F540" s="297"/>
      <c r="G540" s="297"/>
      <c r="H540" s="297"/>
      <c r="I540" s="297"/>
      <c r="J540" s="297"/>
      <c r="K540" s="297"/>
      <c r="L540" s="297"/>
      <c r="M540" s="297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97" t="s">
        <v>83</v>
      </c>
      <c r="C542" s="297"/>
      <c r="D542" s="297"/>
      <c r="E542" s="297"/>
      <c r="F542" s="297"/>
      <c r="G542" s="297"/>
      <c r="H542" s="297"/>
      <c r="I542" s="297"/>
      <c r="J542" s="297"/>
      <c r="K542" s="297"/>
      <c r="L542" s="297"/>
    </row>
    <row r="543" spans="2:15" ht="15" customHeight="1" x14ac:dyDescent="0.2">
      <c r="B543" s="343"/>
      <c r="C543" s="343"/>
      <c r="D543" s="343"/>
      <c r="E543" s="343"/>
      <c r="F543" s="343"/>
      <c r="G543" s="343"/>
    </row>
    <row r="544" spans="2:15" ht="24.95" customHeight="1" x14ac:dyDescent="0.2">
      <c r="B544" s="304" t="s">
        <v>16</v>
      </c>
      <c r="C544" s="304"/>
      <c r="D544" s="304"/>
      <c r="E544" s="304"/>
      <c r="F544" s="304"/>
      <c r="G544" s="304"/>
      <c r="H544" s="304"/>
      <c r="I544" s="304"/>
      <c r="J544" s="304"/>
    </row>
    <row r="545" spans="2:13" ht="24.95" customHeight="1" x14ac:dyDescent="0.2">
      <c r="B545" s="307" t="s">
        <v>36</v>
      </c>
      <c r="C545" s="302" t="s">
        <v>47</v>
      </c>
      <c r="D545" s="302"/>
      <c r="E545" s="302"/>
      <c r="F545" s="302" t="s">
        <v>48</v>
      </c>
      <c r="G545" s="302"/>
      <c r="H545" s="302"/>
      <c r="I545" s="93" t="s">
        <v>52</v>
      </c>
      <c r="J545" s="95" t="s">
        <v>53</v>
      </c>
      <c r="M545" s="2"/>
    </row>
    <row r="546" spans="2:13" ht="24.95" customHeight="1" x14ac:dyDescent="0.2">
      <c r="B546" s="308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6" t="s">
        <v>113</v>
      </c>
      <c r="C547" s="216">
        <v>42001</v>
      </c>
      <c r="D547" s="216">
        <v>5645</v>
      </c>
      <c r="E547" s="224">
        <v>47646</v>
      </c>
      <c r="F547" s="216">
        <v>68580</v>
      </c>
      <c r="G547" s="216">
        <v>8280</v>
      </c>
      <c r="H547" s="218">
        <v>76860</v>
      </c>
      <c r="I547" s="220">
        <v>0.46179895170000002</v>
      </c>
      <c r="J547" s="222">
        <v>1.6131469588213001</v>
      </c>
      <c r="K547" s="2"/>
      <c r="M547" s="2"/>
    </row>
    <row r="548" spans="2:13" ht="24.95" customHeight="1" x14ac:dyDescent="0.2">
      <c r="B548" s="176" t="s">
        <v>5</v>
      </c>
      <c r="C548" s="216">
        <v>68446</v>
      </c>
      <c r="D548" s="216">
        <v>29978</v>
      </c>
      <c r="E548" s="224">
        <v>98424</v>
      </c>
      <c r="F548" s="216">
        <v>107053</v>
      </c>
      <c r="G548" s="216">
        <v>38785</v>
      </c>
      <c r="H548" s="218">
        <v>145838</v>
      </c>
      <c r="I548" s="220">
        <v>0.53585145430000003</v>
      </c>
      <c r="J548" s="222">
        <v>1.4817320978623001</v>
      </c>
      <c r="K548" s="35"/>
      <c r="M548" s="2"/>
    </row>
    <row r="549" spans="2:13" ht="24.95" customHeight="1" x14ac:dyDescent="0.2">
      <c r="B549" s="176" t="s">
        <v>22</v>
      </c>
      <c r="C549" s="216">
        <v>73617</v>
      </c>
      <c r="D549" s="216">
        <v>24551</v>
      </c>
      <c r="E549" s="224">
        <v>98168</v>
      </c>
      <c r="F549" s="216">
        <v>120399</v>
      </c>
      <c r="G549" s="216">
        <v>33592</v>
      </c>
      <c r="H549" s="218">
        <v>153991</v>
      </c>
      <c r="I549" s="220">
        <v>0.48444776690000002</v>
      </c>
      <c r="J549" s="222">
        <v>1.5686476244805001</v>
      </c>
      <c r="K549" s="35"/>
      <c r="M549" s="2"/>
    </row>
    <row r="550" spans="2:13" ht="24.95" customHeight="1" x14ac:dyDescent="0.2">
      <c r="B550" s="176" t="s">
        <v>7</v>
      </c>
      <c r="C550" s="216">
        <v>18906</v>
      </c>
      <c r="D550" s="216">
        <v>9860</v>
      </c>
      <c r="E550" s="224">
        <v>28766</v>
      </c>
      <c r="F550" s="216">
        <v>38674</v>
      </c>
      <c r="G550" s="216">
        <v>11741</v>
      </c>
      <c r="H550" s="218">
        <v>50415</v>
      </c>
      <c r="I550" s="220">
        <v>0.51739779409999997</v>
      </c>
      <c r="J550" s="222">
        <v>1.7525898630326999</v>
      </c>
      <c r="K550" s="35"/>
      <c r="L550" s="128"/>
      <c r="M550" s="2"/>
    </row>
    <row r="551" spans="2:13" ht="24.95" customHeight="1" x14ac:dyDescent="0.2">
      <c r="B551" s="176" t="s">
        <v>8</v>
      </c>
      <c r="C551" s="216">
        <v>76179</v>
      </c>
      <c r="D551" s="216">
        <v>27886</v>
      </c>
      <c r="E551" s="224">
        <v>104065</v>
      </c>
      <c r="F551" s="216">
        <v>124813</v>
      </c>
      <c r="G551" s="216">
        <v>40936</v>
      </c>
      <c r="H551" s="218">
        <v>165749</v>
      </c>
      <c r="I551" s="220">
        <v>0.52667586190000004</v>
      </c>
      <c r="J551" s="222">
        <v>1.5927449190409999</v>
      </c>
      <c r="K551" s="35"/>
      <c r="M551" s="2"/>
    </row>
    <row r="552" spans="2:13" ht="24.95" customHeight="1" x14ac:dyDescent="0.2">
      <c r="B552" s="176" t="s">
        <v>9</v>
      </c>
      <c r="C552" s="216">
        <v>52410</v>
      </c>
      <c r="D552" s="216">
        <v>9303</v>
      </c>
      <c r="E552" s="224">
        <v>61713</v>
      </c>
      <c r="F552" s="216">
        <v>70207</v>
      </c>
      <c r="G552" s="216">
        <v>12576</v>
      </c>
      <c r="H552" s="218">
        <v>82783</v>
      </c>
      <c r="I552" s="220">
        <v>0.45744986780000002</v>
      </c>
      <c r="J552" s="222">
        <v>1.341419149936</v>
      </c>
      <c r="K552" s="35"/>
      <c r="M552" s="2"/>
    </row>
    <row r="553" spans="2:13" ht="24.95" customHeight="1" x14ac:dyDescent="0.2">
      <c r="B553" s="176" t="s">
        <v>10</v>
      </c>
      <c r="C553" s="216">
        <v>23805</v>
      </c>
      <c r="D553" s="216">
        <v>1124</v>
      </c>
      <c r="E553" s="224">
        <v>24929</v>
      </c>
      <c r="F553" s="216">
        <v>41402</v>
      </c>
      <c r="G553" s="216">
        <v>1749</v>
      </c>
      <c r="H553" s="218">
        <v>43151</v>
      </c>
      <c r="I553" s="220">
        <v>0.43984609060000002</v>
      </c>
      <c r="J553" s="222">
        <v>1.730955914798</v>
      </c>
      <c r="K553" s="35"/>
      <c r="M553" s="2"/>
    </row>
    <row r="554" spans="2:13" ht="24.95" customHeight="1" x14ac:dyDescent="0.2">
      <c r="B554" s="176" t="s">
        <v>11</v>
      </c>
      <c r="C554" s="216">
        <v>55803</v>
      </c>
      <c r="D554" s="216">
        <v>11014</v>
      </c>
      <c r="E554" s="224">
        <v>66817</v>
      </c>
      <c r="F554" s="216">
        <v>91880</v>
      </c>
      <c r="G554" s="216">
        <v>19186</v>
      </c>
      <c r="H554" s="218">
        <v>111066</v>
      </c>
      <c r="I554" s="220">
        <v>0.48458176530000002</v>
      </c>
      <c r="J554" s="222">
        <v>1.6622416450902999</v>
      </c>
      <c r="K554" s="35"/>
      <c r="M554" s="36"/>
    </row>
    <row r="555" spans="2:13" ht="24.95" customHeight="1" x14ac:dyDescent="0.2">
      <c r="B555" s="176" t="s">
        <v>12</v>
      </c>
      <c r="C555" s="216">
        <v>21305</v>
      </c>
      <c r="D555" s="216">
        <v>3359</v>
      </c>
      <c r="E555" s="224">
        <v>24664</v>
      </c>
      <c r="F555" s="216">
        <v>34614</v>
      </c>
      <c r="G555" s="216">
        <v>5002</v>
      </c>
      <c r="H555" s="218">
        <v>39616</v>
      </c>
      <c r="I555" s="220">
        <v>0.3930588189</v>
      </c>
      <c r="J555" s="222">
        <v>1.6062277002919001</v>
      </c>
      <c r="K555" s="35"/>
      <c r="M555" s="36"/>
    </row>
    <row r="556" spans="2:13" ht="24.95" customHeight="1" x14ac:dyDescent="0.2">
      <c r="B556" s="90" t="s">
        <v>14</v>
      </c>
      <c r="C556" s="217">
        <v>432472</v>
      </c>
      <c r="D556" s="217">
        <v>122720</v>
      </c>
      <c r="E556" s="225">
        <v>555192</v>
      </c>
      <c r="F556" s="217">
        <v>697622</v>
      </c>
      <c r="G556" s="217">
        <v>171847</v>
      </c>
      <c r="H556" s="219">
        <v>869469</v>
      </c>
      <c r="I556" s="221">
        <v>0.48910499120000001</v>
      </c>
      <c r="J556" s="223">
        <v>1.5660690355769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305" t="s">
        <v>162</v>
      </c>
      <c r="C570" s="305"/>
      <c r="D570" s="305"/>
      <c r="E570" s="305"/>
      <c r="F570" s="305"/>
      <c r="G570" s="305"/>
      <c r="H570" s="305"/>
      <c r="I570" s="305"/>
      <c r="J570" s="305"/>
      <c r="K570" s="305"/>
      <c r="L570" s="305"/>
      <c r="M570" s="305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303" t="s">
        <v>13</v>
      </c>
      <c r="C572" s="303"/>
      <c r="D572" s="303"/>
      <c r="E572" s="303"/>
      <c r="F572" s="303"/>
      <c r="G572" s="303"/>
      <c r="H572" s="303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300" t="s">
        <v>62</v>
      </c>
      <c r="D573" s="300"/>
      <c r="E573" s="300" t="s">
        <v>109</v>
      </c>
      <c r="F573" s="300"/>
      <c r="G573" s="300" t="s">
        <v>0</v>
      </c>
      <c r="H573" s="300"/>
      <c r="I573" s="28"/>
      <c r="J573" s="28"/>
      <c r="K573" s="28"/>
      <c r="L573" s="28"/>
    </row>
    <row r="574" spans="2:13" ht="24.95" customHeight="1" x14ac:dyDescent="0.2">
      <c r="B574" s="174" t="s">
        <v>159</v>
      </c>
      <c r="C574" s="294">
        <v>376639</v>
      </c>
      <c r="D574" s="294"/>
      <c r="E574" s="294">
        <v>89334</v>
      </c>
      <c r="F574" s="294"/>
      <c r="G574" s="289">
        <v>465973</v>
      </c>
      <c r="H574" s="290"/>
      <c r="I574" s="28"/>
      <c r="J574" s="28"/>
      <c r="K574" s="28"/>
      <c r="L574" s="28"/>
    </row>
    <row r="575" spans="2:13" ht="24.95" customHeight="1" x14ac:dyDescent="0.2">
      <c r="B575" s="174" t="s">
        <v>156</v>
      </c>
      <c r="C575" s="288">
        <v>432472</v>
      </c>
      <c r="D575" s="288"/>
      <c r="E575" s="288">
        <v>122720</v>
      </c>
      <c r="F575" s="288"/>
      <c r="G575" s="289">
        <v>555192</v>
      </c>
      <c r="H575" s="29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96">
        <f>(C575-C574)/C574</f>
        <v>0.14824009197135718</v>
      </c>
      <c r="D576" s="296"/>
      <c r="E576" s="296">
        <f>(E575-E574)/E574</f>
        <v>0.37372109163364453</v>
      </c>
      <c r="F576" s="296"/>
      <c r="G576" s="296">
        <f>(G575-G574)/G574</f>
        <v>0.19146817519470014</v>
      </c>
      <c r="H576" s="296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86" t="s">
        <v>15</v>
      </c>
      <c r="C587" s="286"/>
      <c r="D587" s="286"/>
      <c r="E587" s="286"/>
      <c r="F587" s="286"/>
      <c r="G587" s="286"/>
      <c r="H587" s="286"/>
      <c r="I587" s="286"/>
      <c r="J587" s="286"/>
    </row>
    <row r="588" spans="2:15" ht="24.95" customHeight="1" x14ac:dyDescent="0.2">
      <c r="B588" s="97" t="s">
        <v>35</v>
      </c>
      <c r="C588" s="295" t="s">
        <v>40</v>
      </c>
      <c r="D588" s="295"/>
      <c r="E588" s="295" t="s">
        <v>41</v>
      </c>
      <c r="F588" s="295"/>
      <c r="G588" s="295" t="s">
        <v>42</v>
      </c>
      <c r="H588" s="295"/>
      <c r="I588" s="295" t="s">
        <v>89</v>
      </c>
      <c r="J588" s="295"/>
      <c r="L588" s="29"/>
    </row>
    <row r="589" spans="2:15" ht="24.95" customHeight="1" x14ac:dyDescent="0.2">
      <c r="B589" s="174" t="s">
        <v>159</v>
      </c>
      <c r="C589" s="294">
        <v>584479</v>
      </c>
      <c r="D589" s="294"/>
      <c r="E589" s="294">
        <v>134065</v>
      </c>
      <c r="F589" s="294"/>
      <c r="G589" s="289">
        <v>718544</v>
      </c>
      <c r="H589" s="289"/>
      <c r="I589" s="293">
        <v>0.40122640869999998</v>
      </c>
      <c r="J589" s="293"/>
    </row>
    <row r="590" spans="2:15" ht="24.95" customHeight="1" x14ac:dyDescent="0.2">
      <c r="B590" s="174" t="s">
        <v>156</v>
      </c>
      <c r="C590" s="288">
        <v>697622</v>
      </c>
      <c r="D590" s="288"/>
      <c r="E590" s="288">
        <v>171847</v>
      </c>
      <c r="F590" s="288"/>
      <c r="G590" s="289">
        <v>869469</v>
      </c>
      <c r="H590" s="289"/>
      <c r="I590" s="291">
        <v>0.48910499120000001</v>
      </c>
      <c r="J590" s="291"/>
    </row>
    <row r="591" spans="2:15" ht="24.95" customHeight="1" x14ac:dyDescent="0.2">
      <c r="B591" s="75" t="s">
        <v>43</v>
      </c>
      <c r="C591" s="301">
        <f>(C590-C589)/C589</f>
        <v>0.19357923894613835</v>
      </c>
      <c r="D591" s="301"/>
      <c r="E591" s="301">
        <f>(E590-E589)/E589</f>
        <v>0.28181852086674375</v>
      </c>
      <c r="F591" s="301"/>
      <c r="G591" s="301">
        <f>(G590-G589)/G589</f>
        <v>0.21004280879111092</v>
      </c>
      <c r="H591" s="301"/>
      <c r="I591" s="301">
        <f>(I590-I589)/I589</f>
        <v>0.21902492107818233</v>
      </c>
      <c r="J591" s="301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324" t="s">
        <v>163</v>
      </c>
      <c r="C603" s="324"/>
      <c r="D603" s="324"/>
      <c r="E603" s="324"/>
      <c r="F603" s="324"/>
      <c r="G603" s="324"/>
      <c r="H603" s="324"/>
      <c r="I603" s="324"/>
      <c r="J603" s="324"/>
      <c r="K603" s="324"/>
      <c r="L603" s="324"/>
      <c r="M603" s="324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344" t="s">
        <v>13</v>
      </c>
      <c r="C605" s="344"/>
      <c r="D605" s="344"/>
      <c r="E605" s="344"/>
      <c r="F605" s="344"/>
      <c r="G605" s="344"/>
      <c r="H605" s="344"/>
      <c r="I605" s="345"/>
      <c r="J605" s="345"/>
      <c r="K605" s="345"/>
      <c r="L605" s="345"/>
      <c r="M605" s="345"/>
      <c r="N605" s="345"/>
    </row>
    <row r="606" spans="2:14" ht="24.95" customHeight="1" x14ac:dyDescent="0.2">
      <c r="B606" s="69" t="s">
        <v>35</v>
      </c>
      <c r="C606" s="310" t="s">
        <v>51</v>
      </c>
      <c r="D606" s="310"/>
      <c r="E606" s="310" t="s">
        <v>50</v>
      </c>
      <c r="F606" s="310"/>
      <c r="G606" s="310" t="s">
        <v>0</v>
      </c>
      <c r="H606" s="310"/>
    </row>
    <row r="607" spans="2:14" ht="24.95" customHeight="1" x14ac:dyDescent="0.2">
      <c r="B607" s="174" t="s">
        <v>161</v>
      </c>
      <c r="C607" s="294">
        <v>1107767</v>
      </c>
      <c r="D607" s="294"/>
      <c r="E607" s="294">
        <v>226404</v>
      </c>
      <c r="F607" s="294"/>
      <c r="G607" s="289">
        <v>1334171</v>
      </c>
      <c r="H607" s="289"/>
    </row>
    <row r="608" spans="2:14" ht="24.95" customHeight="1" x14ac:dyDescent="0.2">
      <c r="B608" s="174" t="s">
        <v>157</v>
      </c>
      <c r="C608" s="288">
        <v>1259256</v>
      </c>
      <c r="D608" s="288"/>
      <c r="E608" s="288">
        <v>306741</v>
      </c>
      <c r="F608" s="288"/>
      <c r="G608" s="289">
        <v>1565997</v>
      </c>
      <c r="H608" s="289"/>
    </row>
    <row r="609" spans="2:8" ht="24.95" customHeight="1" x14ac:dyDescent="0.2">
      <c r="B609" s="78" t="s">
        <v>43</v>
      </c>
      <c r="C609" s="296">
        <f>(C608-C607)/C607</f>
        <v>0.13675168153591866</v>
      </c>
      <c r="D609" s="296"/>
      <c r="E609" s="296">
        <f>(E608-E607)/E607</f>
        <v>0.35483913711771875</v>
      </c>
      <c r="F609" s="296"/>
      <c r="G609" s="296">
        <f>(G608-G607)/G607</f>
        <v>0.17376033506949259</v>
      </c>
      <c r="H609" s="296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86" t="s">
        <v>15</v>
      </c>
      <c r="C631" s="286"/>
      <c r="D631" s="286"/>
      <c r="E631" s="286"/>
      <c r="F631" s="286"/>
      <c r="G631" s="286"/>
      <c r="H631" s="286"/>
      <c r="I631" s="286"/>
      <c r="J631" s="286"/>
    </row>
    <row r="632" spans="2:12" ht="24.95" customHeight="1" x14ac:dyDescent="0.2">
      <c r="B632" s="97" t="s">
        <v>35</v>
      </c>
      <c r="C632" s="295" t="s">
        <v>40</v>
      </c>
      <c r="D632" s="295"/>
      <c r="E632" s="295" t="s">
        <v>41</v>
      </c>
      <c r="F632" s="295"/>
      <c r="G632" s="295" t="s">
        <v>42</v>
      </c>
      <c r="H632" s="295"/>
      <c r="I632" s="295" t="s">
        <v>89</v>
      </c>
      <c r="J632" s="295"/>
      <c r="L632" s="29"/>
    </row>
    <row r="633" spans="2:12" ht="24.95" customHeight="1" x14ac:dyDescent="0.2">
      <c r="B633" s="174" t="s">
        <v>161</v>
      </c>
      <c r="C633" s="294">
        <v>1703252</v>
      </c>
      <c r="D633" s="294"/>
      <c r="E633" s="294">
        <v>335930</v>
      </c>
      <c r="F633" s="294"/>
      <c r="G633" s="289">
        <v>2039182</v>
      </c>
      <c r="H633" s="289"/>
      <c r="I633" s="293">
        <v>0.31381440957165002</v>
      </c>
      <c r="J633" s="293"/>
    </row>
    <row r="634" spans="2:12" ht="24.95" customHeight="1" x14ac:dyDescent="0.2">
      <c r="B634" s="174" t="s">
        <v>157</v>
      </c>
      <c r="C634" s="288">
        <v>1964121</v>
      </c>
      <c r="D634" s="288"/>
      <c r="E634" s="288">
        <v>450780</v>
      </c>
      <c r="F634" s="288"/>
      <c r="G634" s="289">
        <v>2414901</v>
      </c>
      <c r="H634" s="289"/>
      <c r="I634" s="291">
        <v>0.35268234734600001</v>
      </c>
      <c r="J634" s="291"/>
    </row>
    <row r="635" spans="2:12" ht="24.95" customHeight="1" x14ac:dyDescent="0.2">
      <c r="B635" s="75" t="s">
        <v>43</v>
      </c>
      <c r="C635" s="301">
        <f>(C634-C633)/C633</f>
        <v>0.15315936807941513</v>
      </c>
      <c r="D635" s="301"/>
      <c r="E635" s="301">
        <f>(E634-E633)/E633</f>
        <v>0.34188670258684845</v>
      </c>
      <c r="F635" s="301"/>
      <c r="G635" s="301">
        <f>(G634-G633)/G633</f>
        <v>0.18424986097366494</v>
      </c>
      <c r="H635" s="301"/>
      <c r="I635" s="301">
        <f>(I634-I633)/I633</f>
        <v>0.12385644695985726</v>
      </c>
      <c r="J635" s="301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97" t="s">
        <v>117</v>
      </c>
      <c r="C665" s="297"/>
      <c r="D665" s="297"/>
      <c r="E665" s="297"/>
      <c r="F665" s="297"/>
      <c r="G665" s="297"/>
      <c r="H665" s="297"/>
      <c r="I665" s="297"/>
      <c r="J665" s="297"/>
      <c r="K665" s="297"/>
      <c r="L665" s="297"/>
      <c r="M665" s="297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97" t="s">
        <v>77</v>
      </c>
      <c r="C667" s="297"/>
      <c r="D667" s="297"/>
      <c r="E667" s="297"/>
      <c r="F667" s="297"/>
      <c r="G667" s="297"/>
      <c r="H667" s="297"/>
      <c r="I667" s="297"/>
      <c r="J667" s="297"/>
      <c r="K667" s="297"/>
      <c r="L667" s="297"/>
      <c r="M667" s="297"/>
    </row>
    <row r="668" spans="2:15" ht="15" customHeight="1" x14ac:dyDescent="0.2">
      <c r="B668" s="343"/>
      <c r="C668" s="343"/>
      <c r="D668" s="343"/>
      <c r="E668" s="343"/>
      <c r="F668" s="343"/>
      <c r="G668" s="343"/>
    </row>
    <row r="669" spans="2:15" ht="24.95" customHeight="1" x14ac:dyDescent="0.2">
      <c r="B669" s="304" t="s">
        <v>17</v>
      </c>
      <c r="C669" s="304"/>
      <c r="D669" s="304"/>
      <c r="E669" s="304"/>
      <c r="F669" s="304"/>
      <c r="G669" s="304"/>
      <c r="H669" s="304"/>
      <c r="I669" s="304"/>
      <c r="J669" s="304"/>
    </row>
    <row r="670" spans="2:15" ht="24.95" customHeight="1" x14ac:dyDescent="0.2">
      <c r="B670" s="307" t="s">
        <v>36</v>
      </c>
      <c r="C670" s="302" t="s">
        <v>47</v>
      </c>
      <c r="D670" s="302"/>
      <c r="E670" s="302"/>
      <c r="F670" s="302" t="s">
        <v>48</v>
      </c>
      <c r="G670" s="302"/>
      <c r="H670" s="302"/>
      <c r="I670" s="93" t="s">
        <v>52</v>
      </c>
      <c r="J670" s="95" t="s">
        <v>53</v>
      </c>
      <c r="M670" s="2"/>
    </row>
    <row r="671" spans="2:15" ht="24.95" customHeight="1" x14ac:dyDescent="0.2">
      <c r="B671" s="308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6" t="s">
        <v>113</v>
      </c>
      <c r="C672" s="226">
        <v>236</v>
      </c>
      <c r="D672" s="226">
        <v>0</v>
      </c>
      <c r="E672" s="234">
        <v>236</v>
      </c>
      <c r="F672" s="226">
        <v>354</v>
      </c>
      <c r="G672" s="226">
        <v>0</v>
      </c>
      <c r="H672" s="228">
        <v>354</v>
      </c>
      <c r="I672" s="230">
        <v>9.9894179900000005E-2</v>
      </c>
      <c r="J672" s="232">
        <v>1.5</v>
      </c>
      <c r="K672" s="35"/>
      <c r="M672" s="2"/>
    </row>
    <row r="673" spans="2:13" ht="24.95" customHeight="1" x14ac:dyDescent="0.2">
      <c r="B673" s="176" t="s">
        <v>5</v>
      </c>
      <c r="C673" s="226">
        <v>3767</v>
      </c>
      <c r="D673" s="226">
        <v>631</v>
      </c>
      <c r="E673" s="234">
        <v>4398</v>
      </c>
      <c r="F673" s="226">
        <v>6074</v>
      </c>
      <c r="G673" s="226">
        <v>929</v>
      </c>
      <c r="H673" s="228">
        <v>7003</v>
      </c>
      <c r="I673" s="230">
        <v>0.37015702960000002</v>
      </c>
      <c r="J673" s="232">
        <v>1.5923146884948001</v>
      </c>
      <c r="K673" s="35"/>
      <c r="M673" s="2"/>
    </row>
    <row r="674" spans="2:13" ht="24.95" customHeight="1" x14ac:dyDescent="0.2">
      <c r="B674" s="176" t="s">
        <v>22</v>
      </c>
      <c r="C674" s="226">
        <v>5619</v>
      </c>
      <c r="D674" s="226">
        <v>2551</v>
      </c>
      <c r="E674" s="234">
        <v>8170</v>
      </c>
      <c r="F674" s="226">
        <v>7331</v>
      </c>
      <c r="G674" s="226">
        <v>2716</v>
      </c>
      <c r="H674" s="228">
        <v>10047</v>
      </c>
      <c r="I674" s="230">
        <v>0.27880683070000001</v>
      </c>
      <c r="J674" s="232">
        <v>1.2297429620563001</v>
      </c>
      <c r="K674" s="35"/>
      <c r="M674" s="2"/>
    </row>
    <row r="675" spans="2:13" ht="24.95" customHeight="1" x14ac:dyDescent="0.2">
      <c r="B675" s="176" t="s">
        <v>7</v>
      </c>
      <c r="C675" s="226">
        <v>371</v>
      </c>
      <c r="D675" s="226">
        <v>14</v>
      </c>
      <c r="E675" s="234">
        <v>385</v>
      </c>
      <c r="F675" s="226">
        <v>628</v>
      </c>
      <c r="G675" s="226">
        <v>53</v>
      </c>
      <c r="H675" s="228">
        <v>681</v>
      </c>
      <c r="I675" s="230">
        <v>0.11162081409999999</v>
      </c>
      <c r="J675" s="232">
        <v>1.7688311688312</v>
      </c>
      <c r="K675" s="35"/>
      <c r="M675" s="2"/>
    </row>
    <row r="676" spans="2:13" ht="24.95" customHeight="1" x14ac:dyDescent="0.2">
      <c r="B676" s="176" t="s">
        <v>8</v>
      </c>
      <c r="C676" s="226">
        <v>1465</v>
      </c>
      <c r="D676" s="226">
        <v>751</v>
      </c>
      <c r="E676" s="234">
        <v>2216</v>
      </c>
      <c r="F676" s="226">
        <v>2622</v>
      </c>
      <c r="G676" s="226">
        <v>1468</v>
      </c>
      <c r="H676" s="228">
        <v>4090</v>
      </c>
      <c r="I676" s="230">
        <v>0.32287422760000001</v>
      </c>
      <c r="J676" s="232">
        <v>1.8456678700361</v>
      </c>
      <c r="K676" s="35"/>
      <c r="M676" s="2"/>
    </row>
    <row r="677" spans="2:13" ht="24.95" customHeight="1" x14ac:dyDescent="0.2">
      <c r="B677" s="176" t="s">
        <v>9</v>
      </c>
      <c r="C677" s="226">
        <v>2610</v>
      </c>
      <c r="D677" s="226">
        <v>389</v>
      </c>
      <c r="E677" s="234">
        <v>2999</v>
      </c>
      <c r="F677" s="226">
        <v>3498</v>
      </c>
      <c r="G677" s="226">
        <v>541</v>
      </c>
      <c r="H677" s="228">
        <v>4039</v>
      </c>
      <c r="I677" s="230">
        <v>0.53362251360000001</v>
      </c>
      <c r="J677" s="232">
        <v>1.3467822607536</v>
      </c>
      <c r="K677" s="35"/>
      <c r="M677" s="2"/>
    </row>
    <row r="678" spans="2:13" ht="24.95" customHeight="1" x14ac:dyDescent="0.2">
      <c r="B678" s="176" t="s">
        <v>10</v>
      </c>
      <c r="C678" s="226">
        <v>186</v>
      </c>
      <c r="D678" s="226">
        <v>37</v>
      </c>
      <c r="E678" s="234">
        <v>223</v>
      </c>
      <c r="F678" s="226">
        <v>186</v>
      </c>
      <c r="G678" s="226">
        <v>37</v>
      </c>
      <c r="H678" s="228">
        <v>223</v>
      </c>
      <c r="I678" s="230">
        <v>4.0065211599999997E-2</v>
      </c>
      <c r="J678" s="232">
        <v>1</v>
      </c>
      <c r="K678" s="35"/>
      <c r="M678" s="2"/>
    </row>
    <row r="679" spans="2:13" ht="24.95" customHeight="1" x14ac:dyDescent="0.2">
      <c r="B679" s="176" t="s">
        <v>11</v>
      </c>
      <c r="C679" s="226">
        <v>765</v>
      </c>
      <c r="D679" s="226">
        <v>285</v>
      </c>
      <c r="E679" s="234">
        <v>1050</v>
      </c>
      <c r="F679" s="226">
        <v>2688</v>
      </c>
      <c r="G679" s="226">
        <v>1105</v>
      </c>
      <c r="H679" s="228">
        <v>3793</v>
      </c>
      <c r="I679" s="230">
        <v>0.39786713289999998</v>
      </c>
      <c r="J679" s="232">
        <v>3.6123809523810002</v>
      </c>
      <c r="K679" s="35"/>
      <c r="M679" s="36"/>
    </row>
    <row r="680" spans="2:13" ht="24.95" customHeight="1" x14ac:dyDescent="0.2">
      <c r="B680" s="176" t="s">
        <v>12</v>
      </c>
      <c r="C680" s="226">
        <v>1235</v>
      </c>
      <c r="D680" s="226">
        <v>185</v>
      </c>
      <c r="E680" s="234">
        <v>1420</v>
      </c>
      <c r="F680" s="226">
        <v>3199</v>
      </c>
      <c r="G680" s="226">
        <v>244</v>
      </c>
      <c r="H680" s="228">
        <v>3443</v>
      </c>
      <c r="I680" s="230">
        <v>0.51507646279999997</v>
      </c>
      <c r="J680" s="232">
        <v>2.4246478873238999</v>
      </c>
      <c r="K680" s="35"/>
      <c r="M680" s="36"/>
    </row>
    <row r="681" spans="2:13" ht="24.95" customHeight="1" x14ac:dyDescent="0.2">
      <c r="B681" s="177" t="s">
        <v>14</v>
      </c>
      <c r="C681" s="227">
        <v>16254</v>
      </c>
      <c r="D681" s="227">
        <v>4843</v>
      </c>
      <c r="E681" s="235">
        <v>21097</v>
      </c>
      <c r="F681" s="227">
        <v>26580</v>
      </c>
      <c r="G681" s="227">
        <v>7093</v>
      </c>
      <c r="H681" s="229">
        <v>33673</v>
      </c>
      <c r="I681" s="231">
        <v>0.315823558</v>
      </c>
      <c r="J681" s="233">
        <v>1.5961037114282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305" t="s">
        <v>164</v>
      </c>
      <c r="C695" s="305"/>
      <c r="D695" s="305"/>
      <c r="E695" s="305"/>
      <c r="F695" s="305"/>
      <c r="G695" s="305"/>
      <c r="H695" s="305"/>
      <c r="I695" s="305"/>
      <c r="J695" s="305"/>
      <c r="K695" s="305"/>
      <c r="L695" s="305"/>
      <c r="M695" s="305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344" t="s">
        <v>13</v>
      </c>
      <c r="C697" s="344"/>
      <c r="D697" s="344"/>
      <c r="E697" s="344"/>
      <c r="F697" s="344"/>
      <c r="G697" s="344"/>
      <c r="H697" s="344"/>
      <c r="I697" s="345"/>
      <c r="J697" s="345"/>
      <c r="K697" s="345"/>
      <c r="L697" s="345"/>
      <c r="M697" s="345"/>
      <c r="N697" s="345"/>
    </row>
    <row r="698" spans="2:14" ht="24.95" customHeight="1" x14ac:dyDescent="0.2">
      <c r="B698" s="69" t="s">
        <v>35</v>
      </c>
      <c r="C698" s="310" t="s">
        <v>62</v>
      </c>
      <c r="D698" s="310"/>
      <c r="E698" s="310" t="s">
        <v>109</v>
      </c>
      <c r="F698" s="310"/>
      <c r="G698" s="310" t="s">
        <v>0</v>
      </c>
      <c r="H698" s="310"/>
    </row>
    <row r="699" spans="2:14" ht="24.95" customHeight="1" x14ac:dyDescent="0.2">
      <c r="B699" s="174" t="s">
        <v>159</v>
      </c>
      <c r="C699" s="294">
        <v>8941</v>
      </c>
      <c r="D699" s="294"/>
      <c r="E699" s="294">
        <v>2437</v>
      </c>
      <c r="F699" s="294"/>
      <c r="G699" s="289">
        <v>11378</v>
      </c>
      <c r="H699" s="289"/>
    </row>
    <row r="700" spans="2:14" ht="24.95" customHeight="1" x14ac:dyDescent="0.2">
      <c r="B700" s="174" t="s">
        <v>156</v>
      </c>
      <c r="C700" s="288">
        <v>16254</v>
      </c>
      <c r="D700" s="288"/>
      <c r="E700" s="288">
        <v>4843</v>
      </c>
      <c r="F700" s="288"/>
      <c r="G700" s="289">
        <v>21097</v>
      </c>
      <c r="H700" s="289"/>
    </row>
    <row r="701" spans="2:14" ht="24.95" customHeight="1" x14ac:dyDescent="0.2">
      <c r="B701" s="78" t="s">
        <v>43</v>
      </c>
      <c r="C701" s="296">
        <f>(C700-C699)/C699</f>
        <v>0.81791745889721512</v>
      </c>
      <c r="D701" s="296"/>
      <c r="E701" s="296">
        <f>(E700-E699)/E699</f>
        <v>0.9872794419368075</v>
      </c>
      <c r="F701" s="296"/>
      <c r="G701" s="296">
        <f>(G700-G699)/G699</f>
        <v>0.85419230093162246</v>
      </c>
      <c r="H701" s="296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306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86" t="s">
        <v>15</v>
      </c>
      <c r="C712" s="286"/>
      <c r="D712" s="286"/>
      <c r="E712" s="286"/>
      <c r="F712" s="286"/>
      <c r="G712" s="286"/>
      <c r="H712" s="286"/>
      <c r="I712" s="286"/>
      <c r="J712" s="286"/>
    </row>
    <row r="713" spans="2:15" ht="24.95" customHeight="1" x14ac:dyDescent="0.2">
      <c r="B713" s="97" t="s">
        <v>35</v>
      </c>
      <c r="C713" s="295" t="s">
        <v>40</v>
      </c>
      <c r="D713" s="295"/>
      <c r="E713" s="295" t="s">
        <v>41</v>
      </c>
      <c r="F713" s="295"/>
      <c r="G713" s="295" t="s">
        <v>42</v>
      </c>
      <c r="H713" s="295"/>
      <c r="I713" s="295" t="s">
        <v>89</v>
      </c>
      <c r="J713" s="295"/>
      <c r="L713" s="29"/>
    </row>
    <row r="714" spans="2:15" ht="24.95" customHeight="1" x14ac:dyDescent="0.2">
      <c r="B714" s="174" t="s">
        <v>159</v>
      </c>
      <c r="C714" s="294">
        <v>17606</v>
      </c>
      <c r="D714" s="294"/>
      <c r="E714" s="294">
        <v>4002</v>
      </c>
      <c r="F714" s="294"/>
      <c r="G714" s="289">
        <v>21608</v>
      </c>
      <c r="H714" s="289"/>
      <c r="I714" s="293">
        <v>0.20841515569999999</v>
      </c>
      <c r="J714" s="293"/>
    </row>
    <row r="715" spans="2:15" ht="24.95" customHeight="1" x14ac:dyDescent="0.2">
      <c r="B715" s="174" t="s">
        <v>156</v>
      </c>
      <c r="C715" s="288">
        <v>26580</v>
      </c>
      <c r="D715" s="288"/>
      <c r="E715" s="288">
        <v>7093</v>
      </c>
      <c r="F715" s="288"/>
      <c r="G715" s="289">
        <v>33673</v>
      </c>
      <c r="H715" s="289"/>
      <c r="I715" s="291">
        <v>0.315823558</v>
      </c>
      <c r="J715" s="291"/>
    </row>
    <row r="716" spans="2:15" ht="24.95" customHeight="1" x14ac:dyDescent="0.2">
      <c r="B716" s="75" t="s">
        <v>43</v>
      </c>
      <c r="C716" s="301">
        <f>(C715-C714)/C714</f>
        <v>0.50971259797796209</v>
      </c>
      <c r="D716" s="301"/>
      <c r="E716" s="301">
        <f>(E715-E714)/E714</f>
        <v>0.77236381809095456</v>
      </c>
      <c r="F716" s="301"/>
      <c r="G716" s="301">
        <f>(G715-G714)/G714</f>
        <v>0.55835801554979636</v>
      </c>
      <c r="H716" s="301"/>
      <c r="I716" s="301">
        <f>(I715-I714)/I714</f>
        <v>0.51535792557527527</v>
      </c>
      <c r="J716" s="301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324" t="s">
        <v>165</v>
      </c>
      <c r="C728" s="324"/>
      <c r="D728" s="324"/>
      <c r="E728" s="324"/>
      <c r="F728" s="324"/>
      <c r="G728" s="324"/>
      <c r="H728" s="324"/>
      <c r="I728" s="324"/>
      <c r="J728" s="324"/>
      <c r="K728" s="324"/>
      <c r="L728" s="324"/>
      <c r="M728" s="324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344" t="s">
        <v>13</v>
      </c>
      <c r="C730" s="344"/>
      <c r="D730" s="344"/>
      <c r="E730" s="344"/>
      <c r="F730" s="344"/>
      <c r="G730" s="344"/>
      <c r="H730" s="344"/>
      <c r="I730" s="345"/>
      <c r="J730" s="345"/>
      <c r="K730" s="345"/>
      <c r="L730" s="345"/>
      <c r="M730" s="345"/>
      <c r="N730" s="345"/>
    </row>
    <row r="731" spans="2:14" ht="24.95" customHeight="1" x14ac:dyDescent="0.2">
      <c r="B731" s="69" t="s">
        <v>35</v>
      </c>
      <c r="C731" s="310" t="s">
        <v>51</v>
      </c>
      <c r="D731" s="310"/>
      <c r="E731" s="310" t="s">
        <v>50</v>
      </c>
      <c r="F731" s="310"/>
      <c r="G731" s="310" t="s">
        <v>0</v>
      </c>
      <c r="H731" s="310"/>
    </row>
    <row r="732" spans="2:14" ht="24.95" customHeight="1" x14ac:dyDescent="0.2">
      <c r="B732" s="174" t="s">
        <v>161</v>
      </c>
      <c r="C732" s="294">
        <v>20871</v>
      </c>
      <c r="D732" s="294"/>
      <c r="E732" s="294">
        <v>4480</v>
      </c>
      <c r="F732" s="294"/>
      <c r="G732" s="289">
        <v>25351</v>
      </c>
      <c r="H732" s="289"/>
    </row>
    <row r="733" spans="2:14" ht="24.95" customHeight="1" x14ac:dyDescent="0.2">
      <c r="B733" s="174" t="s">
        <v>157</v>
      </c>
      <c r="C733" s="288">
        <v>33370</v>
      </c>
      <c r="D733" s="288"/>
      <c r="E733" s="288">
        <v>8582</v>
      </c>
      <c r="F733" s="288"/>
      <c r="G733" s="289">
        <v>41952</v>
      </c>
      <c r="H733" s="289"/>
    </row>
    <row r="734" spans="2:14" ht="24.95" customHeight="1" x14ac:dyDescent="0.2">
      <c r="B734" s="78" t="s">
        <v>43</v>
      </c>
      <c r="C734" s="296">
        <f>(C733-C732)/C732</f>
        <v>0.59886924440611378</v>
      </c>
      <c r="D734" s="296"/>
      <c r="E734" s="296">
        <f>(E733-E732)/E732</f>
        <v>0.91562500000000002</v>
      </c>
      <c r="F734" s="296"/>
      <c r="G734" s="296">
        <f>(G733-G732)/G732</f>
        <v>0.65484596268391781</v>
      </c>
      <c r="H734" s="296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86" t="s">
        <v>15</v>
      </c>
      <c r="C756" s="286"/>
      <c r="D756" s="286"/>
      <c r="E756" s="286"/>
      <c r="F756" s="286"/>
      <c r="G756" s="286"/>
      <c r="H756" s="286"/>
      <c r="I756" s="286"/>
      <c r="J756" s="286"/>
    </row>
    <row r="757" spans="2:12" ht="24.95" customHeight="1" x14ac:dyDescent="0.2">
      <c r="B757" s="97" t="s">
        <v>35</v>
      </c>
      <c r="C757" s="295" t="s">
        <v>40</v>
      </c>
      <c r="D757" s="295"/>
      <c r="E757" s="295" t="s">
        <v>41</v>
      </c>
      <c r="F757" s="295"/>
      <c r="G757" s="295" t="s">
        <v>42</v>
      </c>
      <c r="H757" s="295"/>
      <c r="I757" s="295" t="s">
        <v>89</v>
      </c>
      <c r="J757" s="295"/>
      <c r="L757" s="29"/>
    </row>
    <row r="758" spans="2:12" ht="24.95" customHeight="1" x14ac:dyDescent="0.2">
      <c r="B758" s="174" t="s">
        <v>161</v>
      </c>
      <c r="C758" s="294">
        <v>45245</v>
      </c>
      <c r="D758" s="294"/>
      <c r="E758" s="294">
        <v>8272</v>
      </c>
      <c r="F758" s="294"/>
      <c r="G758" s="289">
        <v>53517</v>
      </c>
      <c r="H758" s="289"/>
      <c r="I758" s="293">
        <v>0.15939352879140001</v>
      </c>
      <c r="J758" s="293"/>
    </row>
    <row r="759" spans="2:12" ht="24.95" customHeight="1" x14ac:dyDescent="0.2">
      <c r="B759" s="174" t="s">
        <v>157</v>
      </c>
      <c r="C759" s="288">
        <v>62689</v>
      </c>
      <c r="D759" s="288"/>
      <c r="E759" s="288">
        <v>13019</v>
      </c>
      <c r="F759" s="288"/>
      <c r="G759" s="289">
        <v>75708</v>
      </c>
      <c r="H759" s="289"/>
      <c r="I759" s="291">
        <v>0.19679650541464999</v>
      </c>
      <c r="J759" s="291"/>
    </row>
    <row r="760" spans="2:12" ht="24.95" customHeight="1" x14ac:dyDescent="0.2">
      <c r="B760" s="75" t="s">
        <v>43</v>
      </c>
      <c r="C760" s="301">
        <f>(C759-C758)/C758</f>
        <v>0.38554536412863299</v>
      </c>
      <c r="D760" s="301"/>
      <c r="E760" s="301">
        <f>(E759-E758)/E758</f>
        <v>0.57386363636363635</v>
      </c>
      <c r="F760" s="301"/>
      <c r="G760" s="301">
        <f>(G759-G758)/G758</f>
        <v>0.41465328774034421</v>
      </c>
      <c r="H760" s="301"/>
      <c r="I760" s="301">
        <f>(I759-I758)/I758</f>
        <v>0.23465806238721054</v>
      </c>
      <c r="J760" s="301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97" t="s">
        <v>118</v>
      </c>
      <c r="C790" s="297"/>
      <c r="D790" s="297"/>
      <c r="E790" s="297"/>
      <c r="F790" s="297"/>
      <c r="G790" s="297"/>
      <c r="H790" s="297"/>
      <c r="I790" s="297"/>
      <c r="J790" s="297"/>
      <c r="K790" s="297"/>
      <c r="L790" s="297"/>
      <c r="M790" s="297"/>
    </row>
    <row r="791" spans="2:15" ht="15" customHeight="1" x14ac:dyDescent="0.2"/>
    <row r="792" spans="2:15" ht="25.5" customHeight="1" x14ac:dyDescent="0.2">
      <c r="B792" s="297" t="s">
        <v>79</v>
      </c>
      <c r="C792" s="297"/>
      <c r="D792" s="297"/>
      <c r="E792" s="297"/>
      <c r="F792" s="297"/>
      <c r="G792" s="297"/>
      <c r="H792" s="297"/>
      <c r="I792" s="297"/>
      <c r="J792" s="297"/>
      <c r="K792" s="297"/>
      <c r="L792" s="297"/>
      <c r="M792" s="297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304" t="s">
        <v>20</v>
      </c>
      <c r="C794" s="304"/>
      <c r="D794" s="304"/>
      <c r="E794" s="304"/>
      <c r="F794" s="304"/>
      <c r="G794" s="304"/>
      <c r="H794" s="304"/>
      <c r="I794" s="304"/>
      <c r="J794" s="304"/>
    </row>
    <row r="795" spans="2:15" ht="24.95" customHeight="1" x14ac:dyDescent="0.2">
      <c r="B795" s="307" t="s">
        <v>36</v>
      </c>
      <c r="C795" s="302" t="s">
        <v>47</v>
      </c>
      <c r="D795" s="302"/>
      <c r="E795" s="302"/>
      <c r="F795" s="302" t="s">
        <v>48</v>
      </c>
      <c r="G795" s="302"/>
      <c r="H795" s="302"/>
      <c r="I795" s="93" t="s">
        <v>52</v>
      </c>
      <c r="J795" s="95" t="s">
        <v>53</v>
      </c>
      <c r="M795" s="2"/>
    </row>
    <row r="796" spans="2:15" ht="24.95" customHeight="1" x14ac:dyDescent="0.2">
      <c r="B796" s="308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6" t="s">
        <v>113</v>
      </c>
      <c r="C797" s="236">
        <v>10906</v>
      </c>
      <c r="D797" s="236">
        <v>548</v>
      </c>
      <c r="E797" s="244">
        <v>11454</v>
      </c>
      <c r="F797" s="236">
        <v>28121</v>
      </c>
      <c r="G797" s="236">
        <v>1096</v>
      </c>
      <c r="H797" s="238">
        <v>29217</v>
      </c>
      <c r="I797" s="240">
        <v>0.1537196019</v>
      </c>
      <c r="J797" s="242">
        <v>2.5508119434259</v>
      </c>
      <c r="M797" s="2"/>
    </row>
    <row r="798" spans="2:15" ht="24.95" customHeight="1" x14ac:dyDescent="0.2">
      <c r="B798" s="176" t="s">
        <v>5</v>
      </c>
      <c r="C798" s="236">
        <v>18422</v>
      </c>
      <c r="D798" s="236">
        <v>2108</v>
      </c>
      <c r="E798" s="244">
        <v>20530</v>
      </c>
      <c r="F798" s="236">
        <v>31049</v>
      </c>
      <c r="G798" s="236">
        <v>2555</v>
      </c>
      <c r="H798" s="238">
        <v>33604</v>
      </c>
      <c r="I798" s="240">
        <v>0.2634003406</v>
      </c>
      <c r="J798" s="242">
        <v>1.6368241597662001</v>
      </c>
      <c r="K798" s="35"/>
      <c r="M798" s="2"/>
    </row>
    <row r="799" spans="2:15" ht="24.95" customHeight="1" x14ac:dyDescent="0.2">
      <c r="B799" s="176" t="s">
        <v>22</v>
      </c>
      <c r="C799" s="236">
        <v>10041</v>
      </c>
      <c r="D799" s="236">
        <v>3270</v>
      </c>
      <c r="E799" s="244">
        <v>13311</v>
      </c>
      <c r="F799" s="236">
        <v>24548</v>
      </c>
      <c r="G799" s="236">
        <v>3574</v>
      </c>
      <c r="H799" s="238">
        <v>28122</v>
      </c>
      <c r="I799" s="240">
        <v>0.23881915209999999</v>
      </c>
      <c r="J799" s="242">
        <v>2.1126887536623999</v>
      </c>
      <c r="K799" s="35"/>
      <c r="M799" s="2"/>
    </row>
    <row r="800" spans="2:15" ht="24.95" customHeight="1" x14ac:dyDescent="0.2">
      <c r="B800" s="176" t="s">
        <v>7</v>
      </c>
      <c r="C800" s="236">
        <v>4556</v>
      </c>
      <c r="D800" s="236">
        <v>682</v>
      </c>
      <c r="E800" s="244">
        <v>5238</v>
      </c>
      <c r="F800" s="236">
        <v>10384</v>
      </c>
      <c r="G800" s="236">
        <v>818</v>
      </c>
      <c r="H800" s="238">
        <v>11202</v>
      </c>
      <c r="I800" s="240">
        <v>0.179939288</v>
      </c>
      <c r="J800" s="242">
        <v>2.1386025200457999</v>
      </c>
      <c r="K800" s="35"/>
      <c r="M800" s="2"/>
    </row>
    <row r="801" spans="2:13" ht="24.95" customHeight="1" x14ac:dyDescent="0.2">
      <c r="B801" s="176" t="s">
        <v>8</v>
      </c>
      <c r="C801" s="236">
        <v>9284</v>
      </c>
      <c r="D801" s="236">
        <v>1449</v>
      </c>
      <c r="E801" s="244">
        <v>10733</v>
      </c>
      <c r="F801" s="236">
        <v>20325</v>
      </c>
      <c r="G801" s="236">
        <v>4082</v>
      </c>
      <c r="H801" s="238">
        <v>24407</v>
      </c>
      <c r="I801" s="240">
        <v>0.20326501920000001</v>
      </c>
      <c r="J801" s="242">
        <v>2.2740147209541002</v>
      </c>
      <c r="K801" s="35"/>
      <c r="M801" s="2"/>
    </row>
    <row r="802" spans="2:13" ht="24.95" customHeight="1" x14ac:dyDescent="0.2">
      <c r="B802" s="176" t="s">
        <v>9</v>
      </c>
      <c r="C802" s="236">
        <v>12472</v>
      </c>
      <c r="D802" s="236">
        <v>369</v>
      </c>
      <c r="E802" s="244">
        <v>12841</v>
      </c>
      <c r="F802" s="236">
        <v>25289</v>
      </c>
      <c r="G802" s="236">
        <v>731</v>
      </c>
      <c r="H802" s="238">
        <v>26020</v>
      </c>
      <c r="I802" s="240">
        <v>0.21689672879999999</v>
      </c>
      <c r="J802" s="242">
        <v>2.0263219375438002</v>
      </c>
      <c r="K802" s="35"/>
      <c r="M802" s="2"/>
    </row>
    <row r="803" spans="2:13" ht="24.95" customHeight="1" x14ac:dyDescent="0.2">
      <c r="B803" s="176" t="s">
        <v>10</v>
      </c>
      <c r="C803" s="236">
        <v>10664</v>
      </c>
      <c r="D803" s="236">
        <v>298</v>
      </c>
      <c r="E803" s="244">
        <v>10962</v>
      </c>
      <c r="F803" s="236">
        <v>23681</v>
      </c>
      <c r="G803" s="236">
        <v>804</v>
      </c>
      <c r="H803" s="238">
        <v>24485</v>
      </c>
      <c r="I803" s="240">
        <v>0.23128057369999999</v>
      </c>
      <c r="J803" s="242">
        <v>2.2336252508665999</v>
      </c>
      <c r="K803" s="35"/>
      <c r="M803" s="2"/>
    </row>
    <row r="804" spans="2:13" ht="24.95" customHeight="1" x14ac:dyDescent="0.2">
      <c r="B804" s="176" t="s">
        <v>11</v>
      </c>
      <c r="C804" s="236">
        <v>5175</v>
      </c>
      <c r="D804" s="236">
        <v>1338</v>
      </c>
      <c r="E804" s="244">
        <v>6513</v>
      </c>
      <c r="F804" s="236">
        <v>8348</v>
      </c>
      <c r="G804" s="236">
        <v>1983</v>
      </c>
      <c r="H804" s="238">
        <v>10331</v>
      </c>
      <c r="I804" s="240">
        <v>0.1691967201</v>
      </c>
      <c r="J804" s="242">
        <v>1.5862121910025999</v>
      </c>
      <c r="K804" s="35"/>
      <c r="M804" s="36"/>
    </row>
    <row r="805" spans="2:13" ht="24.95" customHeight="1" x14ac:dyDescent="0.2">
      <c r="B805" s="176" t="s">
        <v>12</v>
      </c>
      <c r="C805" s="236">
        <v>8336</v>
      </c>
      <c r="D805" s="236">
        <v>712</v>
      </c>
      <c r="E805" s="244">
        <v>9048</v>
      </c>
      <c r="F805" s="236">
        <v>15091</v>
      </c>
      <c r="G805" s="236">
        <v>811</v>
      </c>
      <c r="H805" s="238">
        <v>15902</v>
      </c>
      <c r="I805" s="240">
        <v>0.22401266850000001</v>
      </c>
      <c r="J805" s="242">
        <v>1.7575154730327001</v>
      </c>
      <c r="K805" s="35"/>
      <c r="M805" s="36"/>
    </row>
    <row r="806" spans="2:13" ht="24.95" customHeight="1" x14ac:dyDescent="0.2">
      <c r="B806" s="177" t="s">
        <v>14</v>
      </c>
      <c r="C806" s="237">
        <v>89856</v>
      </c>
      <c r="D806" s="237">
        <v>10774</v>
      </c>
      <c r="E806" s="245">
        <v>100630</v>
      </c>
      <c r="F806" s="237">
        <v>186836</v>
      </c>
      <c r="G806" s="237">
        <v>16454</v>
      </c>
      <c r="H806" s="239">
        <v>203290</v>
      </c>
      <c r="I806" s="241">
        <v>0.20837301929999999</v>
      </c>
      <c r="J806" s="243">
        <v>2.0201729106627999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305" t="s">
        <v>166</v>
      </c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303" t="s">
        <v>13</v>
      </c>
      <c r="C822" s="303"/>
      <c r="D822" s="303"/>
      <c r="E822" s="303"/>
      <c r="F822" s="303"/>
      <c r="G822" s="303"/>
      <c r="H822" s="303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300" t="s">
        <v>62</v>
      </c>
      <c r="D823" s="300"/>
      <c r="E823" s="300" t="s">
        <v>109</v>
      </c>
      <c r="F823" s="300"/>
      <c r="G823" s="300" t="s">
        <v>0</v>
      </c>
      <c r="H823" s="300"/>
      <c r="I823" s="28"/>
      <c r="J823" s="28"/>
      <c r="K823" s="28"/>
      <c r="L823" s="28"/>
    </row>
    <row r="824" spans="2:13" ht="24.95" customHeight="1" x14ac:dyDescent="0.2">
      <c r="B824" s="174" t="s">
        <v>159</v>
      </c>
      <c r="C824" s="294">
        <v>87628</v>
      </c>
      <c r="D824" s="294"/>
      <c r="E824" s="294">
        <v>7972</v>
      </c>
      <c r="F824" s="294"/>
      <c r="G824" s="289">
        <v>95600</v>
      </c>
      <c r="H824" s="290"/>
      <c r="I824" s="28"/>
      <c r="J824" s="28"/>
      <c r="K824" s="28"/>
      <c r="L824" s="28"/>
    </row>
    <row r="825" spans="2:13" ht="24.95" customHeight="1" x14ac:dyDescent="0.2">
      <c r="B825" s="174" t="s">
        <v>156</v>
      </c>
      <c r="C825" s="288">
        <v>89856</v>
      </c>
      <c r="D825" s="288"/>
      <c r="E825" s="288">
        <v>10774</v>
      </c>
      <c r="F825" s="288"/>
      <c r="G825" s="289">
        <v>100630</v>
      </c>
      <c r="H825" s="29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96">
        <f>(C825-C824)/C824</f>
        <v>2.5425663030081709E-2</v>
      </c>
      <c r="D826" s="296"/>
      <c r="E826" s="296">
        <f>(E825-E824)/E824</f>
        <v>0.35148018063221276</v>
      </c>
      <c r="F826" s="296"/>
      <c r="G826" s="296">
        <f>(G825-G824)/G824</f>
        <v>5.2615062761506279E-2</v>
      </c>
      <c r="H826" s="296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86" t="s">
        <v>15</v>
      </c>
      <c r="C837" s="286"/>
      <c r="D837" s="286"/>
      <c r="E837" s="286"/>
      <c r="F837" s="286"/>
      <c r="G837" s="286"/>
      <c r="H837" s="286"/>
      <c r="I837" s="286"/>
      <c r="J837" s="286"/>
    </row>
    <row r="838" spans="2:16" ht="24.95" customHeight="1" x14ac:dyDescent="0.2">
      <c r="B838" s="97" t="s">
        <v>35</v>
      </c>
      <c r="C838" s="295" t="s">
        <v>111</v>
      </c>
      <c r="D838" s="295"/>
      <c r="E838" s="295" t="s">
        <v>110</v>
      </c>
      <c r="F838" s="295"/>
      <c r="G838" s="295" t="s">
        <v>42</v>
      </c>
      <c r="H838" s="295"/>
      <c r="I838" s="295" t="s">
        <v>18</v>
      </c>
      <c r="J838" s="295"/>
      <c r="L838" s="29"/>
    </row>
    <row r="839" spans="2:16" ht="24.95" customHeight="1" x14ac:dyDescent="0.2">
      <c r="B839" s="174" t="s">
        <v>159</v>
      </c>
      <c r="C839" s="294">
        <v>183721</v>
      </c>
      <c r="D839" s="294"/>
      <c r="E839" s="294">
        <v>9549</v>
      </c>
      <c r="F839" s="294"/>
      <c r="G839" s="289">
        <v>193270</v>
      </c>
      <c r="H839" s="289"/>
      <c r="I839" s="293">
        <v>0.2014204175</v>
      </c>
      <c r="J839" s="293"/>
    </row>
    <row r="840" spans="2:16" ht="24.95" customHeight="1" x14ac:dyDescent="0.2">
      <c r="B840" s="174" t="s">
        <v>156</v>
      </c>
      <c r="C840" s="288">
        <v>186836</v>
      </c>
      <c r="D840" s="288"/>
      <c r="E840" s="288">
        <v>16454</v>
      </c>
      <c r="F840" s="288"/>
      <c r="G840" s="289">
        <v>203290</v>
      </c>
      <c r="H840" s="289"/>
      <c r="I840" s="291">
        <v>0.20837301929999999</v>
      </c>
      <c r="J840" s="291"/>
    </row>
    <row r="841" spans="2:16" ht="24.95" customHeight="1" x14ac:dyDescent="0.2">
      <c r="B841" s="75" t="s">
        <v>43</v>
      </c>
      <c r="C841" s="301">
        <f>(C840-C839)/C839</f>
        <v>1.6955056852510055E-2</v>
      </c>
      <c r="D841" s="301"/>
      <c r="E841" s="301">
        <f>(E840-E839)/E839</f>
        <v>0.72311236778720289</v>
      </c>
      <c r="F841" s="301"/>
      <c r="G841" s="301">
        <f>(G840-G839)/G839</f>
        <v>5.1844569772856626E-2</v>
      </c>
      <c r="H841" s="301"/>
      <c r="I841" s="301">
        <f>(I840-I839)/I839</f>
        <v>3.4517860136994233E-2</v>
      </c>
      <c r="J841" s="301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324" t="s">
        <v>167</v>
      </c>
      <c r="C853" s="324"/>
      <c r="D853" s="324"/>
      <c r="E853" s="324"/>
      <c r="F853" s="324"/>
      <c r="G853" s="324"/>
      <c r="H853" s="324"/>
      <c r="I853" s="324"/>
      <c r="J853" s="324"/>
      <c r="K853" s="324"/>
      <c r="L853" s="324"/>
      <c r="M853" s="324"/>
    </row>
    <row r="854" spans="2:16" ht="15" customHeight="1" x14ac:dyDescent="0.2">
      <c r="P854" s="45"/>
    </row>
    <row r="855" spans="2:16" ht="24.95" customHeight="1" x14ac:dyDescent="0.2">
      <c r="B855" s="303" t="s">
        <v>13</v>
      </c>
      <c r="C855" s="303"/>
      <c r="D855" s="303"/>
      <c r="E855" s="303"/>
      <c r="F855" s="303"/>
      <c r="G855" s="303"/>
      <c r="H855" s="303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300" t="s">
        <v>62</v>
      </c>
      <c r="D856" s="300"/>
      <c r="E856" s="300" t="s">
        <v>109</v>
      </c>
      <c r="F856" s="300"/>
      <c r="G856" s="300" t="s">
        <v>0</v>
      </c>
      <c r="H856" s="300"/>
      <c r="I856" s="28"/>
      <c r="J856" s="28"/>
      <c r="K856" s="28"/>
      <c r="L856" s="28"/>
    </row>
    <row r="857" spans="2:16" ht="24.95" customHeight="1" x14ac:dyDescent="0.2">
      <c r="B857" s="174" t="s">
        <v>161</v>
      </c>
      <c r="C857" s="294">
        <v>203402</v>
      </c>
      <c r="D857" s="294"/>
      <c r="E857" s="294">
        <v>13898</v>
      </c>
      <c r="F857" s="294"/>
      <c r="G857" s="289">
        <v>217300</v>
      </c>
      <c r="H857" s="290"/>
      <c r="I857" s="28"/>
      <c r="J857" s="28"/>
      <c r="K857" s="28"/>
      <c r="L857" s="28"/>
    </row>
    <row r="858" spans="2:16" ht="24.95" customHeight="1" x14ac:dyDescent="0.2">
      <c r="B858" s="174" t="s">
        <v>157</v>
      </c>
      <c r="C858" s="288">
        <v>230907</v>
      </c>
      <c r="D858" s="288"/>
      <c r="E858" s="288">
        <v>19919</v>
      </c>
      <c r="F858" s="288"/>
      <c r="G858" s="289">
        <v>250826</v>
      </c>
      <c r="H858" s="29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96">
        <f>(C858-C857)/C857</f>
        <v>0.13522482571459474</v>
      </c>
      <c r="D859" s="296"/>
      <c r="E859" s="296">
        <f>(E858-E857)/E857</f>
        <v>0.43322780256151966</v>
      </c>
      <c r="F859" s="296"/>
      <c r="G859" s="296">
        <f>(G858-G857)/G857</f>
        <v>0.15428439944776806</v>
      </c>
      <c r="H859" s="296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86" t="s">
        <v>15</v>
      </c>
      <c r="C881" s="286"/>
      <c r="D881" s="286"/>
      <c r="E881" s="286"/>
      <c r="F881" s="286"/>
      <c r="G881" s="286"/>
      <c r="H881" s="286"/>
      <c r="I881" s="286"/>
      <c r="J881" s="286"/>
    </row>
    <row r="882" spans="2:16" ht="24.95" customHeight="1" x14ac:dyDescent="0.2">
      <c r="B882" s="97" t="s">
        <v>35</v>
      </c>
      <c r="C882" s="295" t="s">
        <v>40</v>
      </c>
      <c r="D882" s="295"/>
      <c r="E882" s="295" t="s">
        <v>41</v>
      </c>
      <c r="F882" s="295"/>
      <c r="G882" s="295" t="s">
        <v>42</v>
      </c>
      <c r="H882" s="295"/>
      <c r="I882" s="295" t="s">
        <v>89</v>
      </c>
      <c r="J882" s="295"/>
      <c r="L882" s="29"/>
    </row>
    <row r="883" spans="2:16" ht="24.95" customHeight="1" x14ac:dyDescent="0.2">
      <c r="B883" s="174" t="s">
        <v>161</v>
      </c>
      <c r="C883" s="294">
        <v>390865</v>
      </c>
      <c r="D883" s="294"/>
      <c r="E883" s="294">
        <v>18830</v>
      </c>
      <c r="F883" s="294"/>
      <c r="G883" s="289">
        <v>409695</v>
      </c>
      <c r="H883" s="289"/>
      <c r="I883" s="293">
        <v>0.1158268503248</v>
      </c>
      <c r="J883" s="293"/>
    </row>
    <row r="884" spans="2:16" ht="24.95" customHeight="1" x14ac:dyDescent="0.2">
      <c r="B884" s="174" t="s">
        <v>157</v>
      </c>
      <c r="C884" s="288">
        <v>435198</v>
      </c>
      <c r="D884" s="288"/>
      <c r="E884" s="288">
        <v>31153</v>
      </c>
      <c r="F884" s="288"/>
      <c r="G884" s="289">
        <v>466351</v>
      </c>
      <c r="H884" s="289"/>
      <c r="I884" s="291">
        <v>0.12500793644350999</v>
      </c>
      <c r="J884" s="291"/>
    </row>
    <row r="885" spans="2:16" ht="24.95" customHeight="1" x14ac:dyDescent="0.2">
      <c r="B885" s="75" t="s">
        <v>43</v>
      </c>
      <c r="C885" s="301">
        <f>(C884-C883)/C883</f>
        <v>0.1134227930359587</v>
      </c>
      <c r="D885" s="301"/>
      <c r="E885" s="301">
        <f>(E884-E883)/E883</f>
        <v>0.65443441317047268</v>
      </c>
      <c r="F885" s="301"/>
      <c r="G885" s="301">
        <f>(G884-G883)/G883</f>
        <v>0.13828823881179902</v>
      </c>
      <c r="H885" s="301"/>
      <c r="I885" s="301">
        <f>(I884-I883)/I883</f>
        <v>7.9265611496509833E-2</v>
      </c>
      <c r="J885" s="301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97" t="s">
        <v>119</v>
      </c>
      <c r="C915" s="297"/>
      <c r="D915" s="297"/>
      <c r="E915" s="297"/>
      <c r="F915" s="297"/>
      <c r="G915" s="297"/>
      <c r="H915" s="297"/>
      <c r="I915" s="297"/>
      <c r="J915" s="297"/>
      <c r="K915" s="297"/>
      <c r="L915" s="297"/>
      <c r="M915" s="297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97" t="s">
        <v>91</v>
      </c>
      <c r="C917" s="297"/>
      <c r="D917" s="297"/>
      <c r="E917" s="297"/>
      <c r="F917" s="297"/>
      <c r="G917" s="297"/>
      <c r="H917" s="297"/>
      <c r="I917" s="297"/>
      <c r="J917" s="297"/>
      <c r="K917" s="297"/>
      <c r="L917" s="297"/>
      <c r="M917" s="297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304" t="s">
        <v>114</v>
      </c>
      <c r="C919" s="304"/>
      <c r="D919" s="304"/>
      <c r="E919" s="304"/>
      <c r="F919" s="304"/>
      <c r="G919" s="304"/>
      <c r="H919" s="304"/>
      <c r="I919" s="304"/>
      <c r="J919" s="304"/>
    </row>
    <row r="920" spans="2:13" ht="24.95" customHeight="1" x14ac:dyDescent="0.2">
      <c r="B920" s="307" t="s">
        <v>36</v>
      </c>
      <c r="C920" s="302" t="s">
        <v>47</v>
      </c>
      <c r="D920" s="302"/>
      <c r="E920" s="302"/>
      <c r="F920" s="302" t="s">
        <v>48</v>
      </c>
      <c r="G920" s="302"/>
      <c r="H920" s="302"/>
      <c r="I920" s="93" t="s">
        <v>52</v>
      </c>
      <c r="J920" s="95" t="s">
        <v>53</v>
      </c>
      <c r="M920" s="2"/>
    </row>
    <row r="921" spans="2:13" ht="24.95" customHeight="1" x14ac:dyDescent="0.2">
      <c r="B921" s="308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6" t="s">
        <v>113</v>
      </c>
      <c r="C922" s="246">
        <v>4773</v>
      </c>
      <c r="D922" s="246">
        <v>62</v>
      </c>
      <c r="E922" s="254">
        <v>4835</v>
      </c>
      <c r="F922" s="246">
        <v>15977</v>
      </c>
      <c r="G922" s="246">
        <v>105</v>
      </c>
      <c r="H922" s="248">
        <v>16082</v>
      </c>
      <c r="I922" s="250">
        <v>0.1208814158</v>
      </c>
      <c r="J922" s="252">
        <v>3.3261633919337998</v>
      </c>
      <c r="K922" s="35"/>
      <c r="M922" s="2"/>
    </row>
    <row r="923" spans="2:13" ht="24.95" customHeight="1" x14ac:dyDescent="0.2">
      <c r="B923" s="176" t="s">
        <v>5</v>
      </c>
      <c r="C923" s="246">
        <v>1309</v>
      </c>
      <c r="D923" s="246">
        <v>894</v>
      </c>
      <c r="E923" s="254">
        <v>2203</v>
      </c>
      <c r="F923" s="246">
        <v>2719</v>
      </c>
      <c r="G923" s="246">
        <v>1638</v>
      </c>
      <c r="H923" s="248">
        <v>4357</v>
      </c>
      <c r="I923" s="250">
        <v>3.2071940100000002E-2</v>
      </c>
      <c r="J923" s="252">
        <v>1.9777576032683</v>
      </c>
      <c r="K923" s="35"/>
      <c r="M923" s="2"/>
    </row>
    <row r="924" spans="2:13" ht="24.95" customHeight="1" x14ac:dyDescent="0.2">
      <c r="B924" s="176" t="s">
        <v>22</v>
      </c>
      <c r="C924" s="246">
        <v>5329</v>
      </c>
      <c r="D924" s="246">
        <v>1466</v>
      </c>
      <c r="E924" s="254">
        <v>6795</v>
      </c>
      <c r="F924" s="246">
        <v>12429</v>
      </c>
      <c r="G924" s="246">
        <v>1878</v>
      </c>
      <c r="H924" s="248">
        <v>14307</v>
      </c>
      <c r="I924" s="250">
        <v>7.92745272E-2</v>
      </c>
      <c r="J924" s="252">
        <v>2.1055187637969</v>
      </c>
      <c r="K924" s="35"/>
      <c r="M924" s="2"/>
    </row>
    <row r="925" spans="2:13" ht="24.95" customHeight="1" x14ac:dyDescent="0.2">
      <c r="B925" s="176" t="s">
        <v>7</v>
      </c>
      <c r="C925" s="246">
        <v>382</v>
      </c>
      <c r="D925" s="246">
        <v>307</v>
      </c>
      <c r="E925" s="254">
        <v>689</v>
      </c>
      <c r="F925" s="246">
        <v>1089</v>
      </c>
      <c r="G925" s="246">
        <v>1217</v>
      </c>
      <c r="H925" s="248">
        <v>2306</v>
      </c>
      <c r="I925" s="250">
        <v>5.9911665400000001E-2</v>
      </c>
      <c r="J925" s="252">
        <v>3.3468795355587999</v>
      </c>
      <c r="K925" s="35"/>
      <c r="M925" s="2"/>
    </row>
    <row r="926" spans="2:13" ht="24.95" customHeight="1" x14ac:dyDescent="0.2">
      <c r="B926" s="176" t="s">
        <v>8</v>
      </c>
      <c r="C926" s="246">
        <v>3740</v>
      </c>
      <c r="D926" s="246">
        <v>7275</v>
      </c>
      <c r="E926" s="254">
        <v>11015</v>
      </c>
      <c r="F926" s="246">
        <v>8963</v>
      </c>
      <c r="G926" s="246">
        <v>14069</v>
      </c>
      <c r="H926" s="248">
        <v>23032</v>
      </c>
      <c r="I926" s="250">
        <v>0.16706090139999999</v>
      </c>
      <c r="J926" s="252">
        <v>2.0909668633681</v>
      </c>
      <c r="K926" s="35"/>
      <c r="M926" s="2"/>
    </row>
    <row r="927" spans="2:13" ht="24.95" customHeight="1" x14ac:dyDescent="0.2">
      <c r="B927" s="176" t="s">
        <v>9</v>
      </c>
      <c r="C927" s="246">
        <v>1615</v>
      </c>
      <c r="D927" s="246">
        <v>463</v>
      </c>
      <c r="E927" s="254">
        <v>2078</v>
      </c>
      <c r="F927" s="246">
        <v>4099</v>
      </c>
      <c r="G927" s="246">
        <v>921</v>
      </c>
      <c r="H927" s="248">
        <v>5020</v>
      </c>
      <c r="I927" s="250">
        <v>0.1090157313</v>
      </c>
      <c r="J927" s="252">
        <v>2.4157844080847002</v>
      </c>
      <c r="K927" s="35"/>
      <c r="M927" s="2"/>
    </row>
    <row r="928" spans="2:13" ht="24.95" customHeight="1" x14ac:dyDescent="0.2">
      <c r="B928" s="176" t="s">
        <v>10</v>
      </c>
      <c r="C928" s="246">
        <v>5458</v>
      </c>
      <c r="D928" s="246">
        <v>329</v>
      </c>
      <c r="E928" s="254">
        <v>5787</v>
      </c>
      <c r="F928" s="246">
        <v>16705</v>
      </c>
      <c r="G928" s="246">
        <v>542</v>
      </c>
      <c r="H928" s="248">
        <v>17247</v>
      </c>
      <c r="I928" s="250">
        <v>0.1181060882</v>
      </c>
      <c r="J928" s="252">
        <v>2.9803006739243001</v>
      </c>
      <c r="K928" s="35"/>
      <c r="M928" s="2"/>
    </row>
    <row r="929" spans="2:15" ht="24.95" customHeight="1" x14ac:dyDescent="0.2">
      <c r="B929" s="176" t="s">
        <v>11</v>
      </c>
      <c r="C929" s="246">
        <v>1323</v>
      </c>
      <c r="D929" s="246">
        <v>2303</v>
      </c>
      <c r="E929" s="254">
        <v>3626</v>
      </c>
      <c r="F929" s="246">
        <v>2855</v>
      </c>
      <c r="G929" s="246">
        <v>3463</v>
      </c>
      <c r="H929" s="248">
        <v>6318</v>
      </c>
      <c r="I929" s="250">
        <v>0.16376360810000001</v>
      </c>
      <c r="J929" s="252">
        <v>1.7424158852730001</v>
      </c>
      <c r="K929" s="35"/>
      <c r="M929" s="36"/>
    </row>
    <row r="930" spans="2:15" ht="24.95" customHeight="1" x14ac:dyDescent="0.2">
      <c r="B930" s="176" t="s">
        <v>12</v>
      </c>
      <c r="C930" s="246">
        <v>445</v>
      </c>
      <c r="D930" s="246">
        <v>214</v>
      </c>
      <c r="E930" s="254">
        <v>659</v>
      </c>
      <c r="F930" s="246">
        <v>1493</v>
      </c>
      <c r="G930" s="246">
        <v>261</v>
      </c>
      <c r="H930" s="248">
        <v>1754</v>
      </c>
      <c r="I930" s="250">
        <v>4.8786478699999997E-2</v>
      </c>
      <c r="J930" s="252">
        <v>2.6616084977238001</v>
      </c>
      <c r="K930" s="35"/>
    </row>
    <row r="931" spans="2:15" ht="24.95" customHeight="1" x14ac:dyDescent="0.2">
      <c r="B931" s="177" t="s">
        <v>14</v>
      </c>
      <c r="C931" s="247">
        <v>24374</v>
      </c>
      <c r="D931" s="247">
        <v>13313</v>
      </c>
      <c r="E931" s="255">
        <v>37687</v>
      </c>
      <c r="F931" s="247">
        <v>66329</v>
      </c>
      <c r="G931" s="247">
        <v>24094</v>
      </c>
      <c r="H931" s="249">
        <v>90423</v>
      </c>
      <c r="I931" s="251">
        <v>0.1013334702</v>
      </c>
      <c r="J931" s="253">
        <v>2.3993154138031998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>
        <f>18+5+16+2+25+6+19+7+2</f>
        <v>100</v>
      </c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305" t="s">
        <v>168</v>
      </c>
      <c r="C945" s="305"/>
      <c r="D945" s="305"/>
      <c r="E945" s="305"/>
      <c r="F945" s="305"/>
      <c r="G945" s="305"/>
      <c r="H945" s="305"/>
      <c r="I945" s="305"/>
      <c r="J945" s="305"/>
      <c r="K945" s="305"/>
      <c r="L945" s="305"/>
      <c r="M945" s="305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303" t="s">
        <v>13</v>
      </c>
      <c r="C947" s="303"/>
      <c r="D947" s="303"/>
      <c r="E947" s="303"/>
      <c r="F947" s="303"/>
      <c r="G947" s="303"/>
      <c r="H947" s="303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300" t="s">
        <v>62</v>
      </c>
      <c r="D948" s="300"/>
      <c r="E948" s="300" t="s">
        <v>109</v>
      </c>
      <c r="F948" s="300"/>
      <c r="G948" s="300" t="s">
        <v>0</v>
      </c>
      <c r="H948" s="300"/>
      <c r="I948" s="28"/>
      <c r="J948" s="28"/>
      <c r="K948" s="28"/>
      <c r="L948" s="28"/>
    </row>
    <row r="949" spans="2:15" ht="24.95" customHeight="1" x14ac:dyDescent="0.2">
      <c r="B949" s="174" t="s">
        <v>159</v>
      </c>
      <c r="C949" s="294">
        <v>17871</v>
      </c>
      <c r="D949" s="294"/>
      <c r="E949" s="294">
        <v>8321</v>
      </c>
      <c r="F949" s="294"/>
      <c r="G949" s="289">
        <v>26192</v>
      </c>
      <c r="H949" s="290"/>
      <c r="I949" s="28"/>
      <c r="J949" s="28"/>
      <c r="K949" s="28"/>
      <c r="L949" s="28"/>
    </row>
    <row r="950" spans="2:15" ht="24.95" customHeight="1" x14ac:dyDescent="0.2">
      <c r="B950" s="174" t="s">
        <v>156</v>
      </c>
      <c r="C950" s="288">
        <v>24374</v>
      </c>
      <c r="D950" s="288"/>
      <c r="E950" s="288">
        <v>13313</v>
      </c>
      <c r="F950" s="288"/>
      <c r="G950" s="289">
        <v>37687</v>
      </c>
      <c r="H950" s="29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96">
        <f>(C950-C949)/C949</f>
        <v>0.36388562475518998</v>
      </c>
      <c r="D951" s="296"/>
      <c r="E951" s="296">
        <f>(E950-E949)/E949</f>
        <v>0.59992789328205742</v>
      </c>
      <c r="F951" s="296"/>
      <c r="G951" s="296">
        <f>(G950-G949)/G949</f>
        <v>0.43887446548564446</v>
      </c>
      <c r="H951" s="296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306"/>
      <c r="C959" s="306"/>
      <c r="D959" s="306"/>
      <c r="E959" s="306"/>
      <c r="F959" s="306"/>
      <c r="G959" s="306"/>
      <c r="H959" s="306"/>
      <c r="I959" s="306"/>
      <c r="J959" s="306"/>
      <c r="K959" s="306"/>
      <c r="L959" s="306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86" t="s">
        <v>15</v>
      </c>
      <c r="C962" s="286"/>
      <c r="D962" s="286"/>
      <c r="E962" s="286"/>
      <c r="F962" s="286"/>
      <c r="G962" s="286"/>
      <c r="H962" s="286"/>
      <c r="I962" s="286"/>
      <c r="J962" s="286"/>
    </row>
    <row r="963" spans="2:15" ht="24.95" customHeight="1" x14ac:dyDescent="0.2">
      <c r="B963" s="97" t="s">
        <v>35</v>
      </c>
      <c r="C963" s="295" t="s">
        <v>111</v>
      </c>
      <c r="D963" s="295"/>
      <c r="E963" s="295" t="s">
        <v>110</v>
      </c>
      <c r="F963" s="295"/>
      <c r="G963" s="295" t="s">
        <v>42</v>
      </c>
      <c r="H963" s="295"/>
      <c r="I963" s="295" t="s">
        <v>18</v>
      </c>
      <c r="J963" s="295"/>
      <c r="L963" s="29"/>
    </row>
    <row r="964" spans="2:15" ht="24.95" customHeight="1" x14ac:dyDescent="0.2">
      <c r="B964" s="174" t="s">
        <v>159</v>
      </c>
      <c r="C964" s="294">
        <v>46139</v>
      </c>
      <c r="D964" s="294"/>
      <c r="E964" s="294">
        <v>14627</v>
      </c>
      <c r="F964" s="294"/>
      <c r="G964" s="289">
        <v>60766</v>
      </c>
      <c r="H964" s="289"/>
      <c r="I964" s="293">
        <v>6.7617765999999996E-2</v>
      </c>
      <c r="J964" s="293"/>
    </row>
    <row r="965" spans="2:15" ht="24.95" customHeight="1" x14ac:dyDescent="0.2">
      <c r="B965" s="174" t="s">
        <v>156</v>
      </c>
      <c r="C965" s="288">
        <v>66329</v>
      </c>
      <c r="D965" s="288"/>
      <c r="E965" s="288">
        <v>24094</v>
      </c>
      <c r="F965" s="288"/>
      <c r="G965" s="289">
        <v>90423</v>
      </c>
      <c r="H965" s="289"/>
      <c r="I965" s="291">
        <v>0.1013334702</v>
      </c>
      <c r="J965" s="291"/>
    </row>
    <row r="966" spans="2:15" ht="24.95" customHeight="1" x14ac:dyDescent="0.2">
      <c r="B966" s="75" t="s">
        <v>43</v>
      </c>
      <c r="C966" s="301">
        <f>(C965-C964)/C964</f>
        <v>0.43759075836060601</v>
      </c>
      <c r="D966" s="301"/>
      <c r="E966" s="301">
        <f>(E965-E964)/E964</f>
        <v>0.64722772954125929</v>
      </c>
      <c r="F966" s="301"/>
      <c r="G966" s="301">
        <f>(G965-G964)/G964</f>
        <v>0.48805252937497945</v>
      </c>
      <c r="H966" s="301"/>
      <c r="I966" s="301">
        <f>(I965-I964)/I964</f>
        <v>0.49862197754359416</v>
      </c>
      <c r="J966" s="301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324" t="s">
        <v>169</v>
      </c>
      <c r="C978" s="324"/>
      <c r="D978" s="324"/>
      <c r="E978" s="324"/>
      <c r="F978" s="324"/>
      <c r="G978" s="324"/>
      <c r="H978" s="324"/>
      <c r="I978" s="324"/>
      <c r="J978" s="324"/>
      <c r="K978" s="324"/>
      <c r="L978" s="324"/>
      <c r="M978" s="324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303" t="s">
        <v>13</v>
      </c>
      <c r="C980" s="303"/>
      <c r="D980" s="303"/>
      <c r="E980" s="303"/>
      <c r="F980" s="303"/>
      <c r="G980" s="303"/>
      <c r="H980" s="303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300" t="s">
        <v>62</v>
      </c>
      <c r="D981" s="300"/>
      <c r="E981" s="300" t="s">
        <v>109</v>
      </c>
      <c r="F981" s="300"/>
      <c r="G981" s="300" t="s">
        <v>0</v>
      </c>
      <c r="H981" s="300"/>
      <c r="I981" s="28"/>
      <c r="J981" s="28"/>
      <c r="K981" s="28"/>
      <c r="L981" s="28"/>
    </row>
    <row r="982" spans="2:15" ht="24.95" customHeight="1" x14ac:dyDescent="0.2">
      <c r="B982" s="174" t="s">
        <v>161</v>
      </c>
      <c r="C982" s="294">
        <v>27013</v>
      </c>
      <c r="D982" s="294"/>
      <c r="E982" s="294">
        <v>16660</v>
      </c>
      <c r="F982" s="294"/>
      <c r="G982" s="289">
        <v>43673</v>
      </c>
      <c r="H982" s="290"/>
      <c r="I982" s="28"/>
      <c r="J982" s="28"/>
      <c r="K982" s="28"/>
      <c r="L982" s="28"/>
    </row>
    <row r="983" spans="2:15" ht="24.95" customHeight="1" x14ac:dyDescent="0.2">
      <c r="B983" s="174" t="s">
        <v>157</v>
      </c>
      <c r="C983" s="288">
        <v>35427</v>
      </c>
      <c r="D983" s="288"/>
      <c r="E983" s="288">
        <v>25118</v>
      </c>
      <c r="F983" s="288"/>
      <c r="G983" s="289">
        <v>60545</v>
      </c>
      <c r="H983" s="29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96">
        <f>(C983-C982)/C982</f>
        <v>0.31147965794247212</v>
      </c>
      <c r="D984" s="296"/>
      <c r="E984" s="296">
        <f>(E983-E982)/E982</f>
        <v>0.50768307322929174</v>
      </c>
      <c r="F984" s="296"/>
      <c r="G984" s="296">
        <f>(G983-G982)/G982</f>
        <v>0.38632564742518261</v>
      </c>
      <c r="H984" s="296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86" t="s">
        <v>15</v>
      </c>
      <c r="C1006" s="286"/>
      <c r="D1006" s="286"/>
      <c r="E1006" s="286"/>
      <c r="F1006" s="286"/>
      <c r="G1006" s="286"/>
      <c r="H1006" s="286"/>
      <c r="I1006" s="286"/>
      <c r="J1006" s="286"/>
    </row>
    <row r="1007" spans="2:15" ht="24.95" customHeight="1" x14ac:dyDescent="0.2">
      <c r="B1007" s="97" t="s">
        <v>35</v>
      </c>
      <c r="C1007" s="295" t="s">
        <v>111</v>
      </c>
      <c r="D1007" s="295"/>
      <c r="E1007" s="295" t="s">
        <v>110</v>
      </c>
      <c r="F1007" s="295"/>
      <c r="G1007" s="295" t="s">
        <v>42</v>
      </c>
      <c r="H1007" s="295"/>
      <c r="I1007" s="295" t="s">
        <v>18</v>
      </c>
      <c r="J1007" s="295"/>
      <c r="L1007" s="29"/>
    </row>
    <row r="1008" spans="2:15" ht="24.95" customHeight="1" x14ac:dyDescent="0.2">
      <c r="B1008" s="174" t="s">
        <v>161</v>
      </c>
      <c r="C1008" s="294">
        <v>63751</v>
      </c>
      <c r="D1008" s="294"/>
      <c r="E1008" s="294">
        <v>26371</v>
      </c>
      <c r="F1008" s="294"/>
      <c r="G1008" s="289">
        <v>90122</v>
      </c>
      <c r="H1008" s="289"/>
      <c r="I1008" s="293">
        <v>4.3944417831162E-2</v>
      </c>
      <c r="J1008" s="293"/>
    </row>
    <row r="1009" spans="2:15" ht="24.95" customHeight="1" x14ac:dyDescent="0.2">
      <c r="B1009" s="174" t="s">
        <v>157</v>
      </c>
      <c r="C1009" s="288">
        <v>87913</v>
      </c>
      <c r="D1009" s="288"/>
      <c r="E1009" s="288">
        <v>42205</v>
      </c>
      <c r="F1009" s="288"/>
      <c r="G1009" s="289">
        <v>130118</v>
      </c>
      <c r="H1009" s="289"/>
      <c r="I1009" s="291">
        <v>5.6057663837078997E-2</v>
      </c>
      <c r="J1009" s="291"/>
    </row>
    <row r="1010" spans="2:15" ht="24.95" customHeight="1" x14ac:dyDescent="0.2">
      <c r="B1010" s="75" t="s">
        <v>43</v>
      </c>
      <c r="C1010" s="301">
        <f>(C1009-C1008)/C1008</f>
        <v>0.3790058195165566</v>
      </c>
      <c r="D1010" s="301"/>
      <c r="E1010" s="301">
        <f>(E1009-E1008)/E1008</f>
        <v>0.60043229304918277</v>
      </c>
      <c r="F1010" s="301"/>
      <c r="G1010" s="301">
        <f>(G1009-G1008)/G1008</f>
        <v>0.44379840660438075</v>
      </c>
      <c r="H1010" s="301"/>
      <c r="I1010" s="301">
        <f>(I1009-I1008)/I1008</f>
        <v>0.27564925430249332</v>
      </c>
      <c r="J1010" s="301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97" t="s">
        <v>120</v>
      </c>
      <c r="C1040" s="297"/>
      <c r="D1040" s="297"/>
      <c r="E1040" s="297"/>
      <c r="F1040" s="297"/>
      <c r="G1040" s="297"/>
      <c r="H1040" s="297"/>
      <c r="I1040" s="297"/>
      <c r="J1040" s="297"/>
      <c r="K1040" s="297"/>
      <c r="L1040" s="297"/>
      <c r="M1040" s="297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97" t="s">
        <v>116</v>
      </c>
      <c r="C1042" s="297"/>
      <c r="D1042" s="297"/>
      <c r="E1042" s="297"/>
      <c r="F1042" s="297"/>
      <c r="G1042" s="297"/>
      <c r="H1042" s="297"/>
      <c r="I1042" s="297"/>
      <c r="J1042" s="297"/>
      <c r="K1042" s="297"/>
      <c r="L1042" s="297"/>
      <c r="M1042" s="297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304" t="s">
        <v>58</v>
      </c>
      <c r="C1044" s="304"/>
      <c r="D1044" s="304"/>
      <c r="E1044" s="304"/>
      <c r="F1044" s="304"/>
      <c r="G1044" s="304"/>
      <c r="H1044" s="304"/>
      <c r="I1044" s="304"/>
      <c r="J1044" s="304"/>
    </row>
    <row r="1045" spans="2:13" ht="24.95" customHeight="1" x14ac:dyDescent="0.2">
      <c r="B1045" s="307" t="s">
        <v>36</v>
      </c>
      <c r="C1045" s="302" t="s">
        <v>47</v>
      </c>
      <c r="D1045" s="302"/>
      <c r="E1045" s="302"/>
      <c r="F1045" s="302" t="s">
        <v>48</v>
      </c>
      <c r="G1045" s="302"/>
      <c r="H1045" s="302"/>
      <c r="I1045" s="93" t="s">
        <v>52</v>
      </c>
      <c r="J1045" s="95" t="s">
        <v>53</v>
      </c>
      <c r="M1045" s="2"/>
    </row>
    <row r="1046" spans="2:13" ht="24.95" customHeight="1" x14ac:dyDescent="0.2">
      <c r="B1046" s="308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6" t="s">
        <v>113</v>
      </c>
      <c r="C1047" s="256">
        <v>650</v>
      </c>
      <c r="D1047" s="256">
        <v>107</v>
      </c>
      <c r="E1047" s="264">
        <v>757</v>
      </c>
      <c r="F1047" s="256">
        <v>1371</v>
      </c>
      <c r="G1047" s="256">
        <v>107</v>
      </c>
      <c r="H1047" s="258">
        <v>1478</v>
      </c>
      <c r="I1047" s="260">
        <v>7.35943285E-2</v>
      </c>
      <c r="J1047" s="262">
        <v>1.9524438573316001</v>
      </c>
      <c r="K1047" s="35"/>
      <c r="L1047" s="35"/>
      <c r="M1047" s="2"/>
    </row>
    <row r="1048" spans="2:13" ht="24.95" customHeight="1" x14ac:dyDescent="0.2">
      <c r="B1048" s="176" t="s">
        <v>5</v>
      </c>
      <c r="C1048" s="256">
        <v>7394</v>
      </c>
      <c r="D1048" s="256">
        <v>6242</v>
      </c>
      <c r="E1048" s="264">
        <v>13636</v>
      </c>
      <c r="F1048" s="256">
        <v>16397</v>
      </c>
      <c r="G1048" s="256">
        <v>6366</v>
      </c>
      <c r="H1048" s="258">
        <v>22763</v>
      </c>
      <c r="I1048" s="260">
        <v>0.37107441270000002</v>
      </c>
      <c r="J1048" s="262">
        <v>1.6693311821649</v>
      </c>
      <c r="K1048" s="35"/>
      <c r="M1048" s="2"/>
    </row>
    <row r="1049" spans="2:13" ht="24.95" customHeight="1" x14ac:dyDescent="0.2">
      <c r="B1049" s="176" t="s">
        <v>22</v>
      </c>
      <c r="C1049" s="256">
        <v>8403</v>
      </c>
      <c r="D1049" s="256">
        <v>11725</v>
      </c>
      <c r="E1049" s="264">
        <v>20128</v>
      </c>
      <c r="F1049" s="256">
        <v>12124</v>
      </c>
      <c r="G1049" s="256">
        <v>12996</v>
      </c>
      <c r="H1049" s="258">
        <v>25120</v>
      </c>
      <c r="I1049" s="260">
        <v>0.24150745879999999</v>
      </c>
      <c r="J1049" s="262">
        <v>1.2480127186009999</v>
      </c>
      <c r="K1049" s="35"/>
      <c r="M1049" s="2"/>
    </row>
    <row r="1050" spans="2:13" ht="24.95" customHeight="1" x14ac:dyDescent="0.2">
      <c r="B1050" s="176" t="s">
        <v>7</v>
      </c>
      <c r="C1050" s="256">
        <v>1303</v>
      </c>
      <c r="D1050" s="256">
        <v>3558</v>
      </c>
      <c r="E1050" s="264">
        <v>4861</v>
      </c>
      <c r="F1050" s="256">
        <v>1605</v>
      </c>
      <c r="G1050" s="256">
        <v>3558</v>
      </c>
      <c r="H1050" s="258">
        <v>5163</v>
      </c>
      <c r="I1050" s="260">
        <v>0.26933314549999998</v>
      </c>
      <c r="J1050" s="262">
        <v>1.0621271343345</v>
      </c>
      <c r="K1050" s="35"/>
      <c r="M1050" s="2"/>
    </row>
    <row r="1051" spans="2:13" ht="24.95" customHeight="1" x14ac:dyDescent="0.2">
      <c r="B1051" s="176" t="s">
        <v>8</v>
      </c>
      <c r="C1051" s="256">
        <v>721</v>
      </c>
      <c r="D1051" s="256">
        <v>301</v>
      </c>
      <c r="E1051" s="264">
        <v>1022</v>
      </c>
      <c r="F1051" s="256">
        <v>1422</v>
      </c>
      <c r="G1051" s="256">
        <v>465</v>
      </c>
      <c r="H1051" s="258">
        <v>1887</v>
      </c>
      <c r="I1051" s="260">
        <v>0.1725088155</v>
      </c>
      <c r="J1051" s="262">
        <v>1.8463796477495</v>
      </c>
      <c r="K1051" s="35"/>
      <c r="M1051" s="2"/>
    </row>
    <row r="1052" spans="2:13" ht="24.95" customHeight="1" x14ac:dyDescent="0.2">
      <c r="B1052" s="176" t="s">
        <v>9</v>
      </c>
      <c r="C1052" s="256">
        <v>3198</v>
      </c>
      <c r="D1052" s="256">
        <v>11</v>
      </c>
      <c r="E1052" s="264">
        <v>3209</v>
      </c>
      <c r="F1052" s="256">
        <v>6407</v>
      </c>
      <c r="G1052" s="256">
        <v>11</v>
      </c>
      <c r="H1052" s="258">
        <v>6418</v>
      </c>
      <c r="I1052" s="260">
        <v>0.1649755148</v>
      </c>
      <c r="J1052" s="262">
        <v>2</v>
      </c>
      <c r="K1052" s="35"/>
      <c r="M1052" s="2"/>
    </row>
    <row r="1053" spans="2:13" ht="24.95" customHeight="1" x14ac:dyDescent="0.2">
      <c r="B1053" s="176" t="s">
        <v>10</v>
      </c>
      <c r="C1053" s="256">
        <v>744</v>
      </c>
      <c r="D1053" s="256">
        <v>0</v>
      </c>
      <c r="E1053" s="264">
        <v>744</v>
      </c>
      <c r="F1053" s="256">
        <v>1488</v>
      </c>
      <c r="G1053" s="256">
        <v>0</v>
      </c>
      <c r="H1053" s="258">
        <v>1488</v>
      </c>
      <c r="I1053" s="260">
        <v>0.14766095279999999</v>
      </c>
      <c r="J1053" s="262">
        <v>2</v>
      </c>
      <c r="K1053" s="35"/>
      <c r="M1053" s="2"/>
    </row>
    <row r="1054" spans="2:13" ht="24.95" customHeight="1" x14ac:dyDescent="0.2">
      <c r="B1054" s="176" t="s">
        <v>11</v>
      </c>
      <c r="C1054" s="256">
        <v>2211</v>
      </c>
      <c r="D1054" s="256">
        <v>219</v>
      </c>
      <c r="E1054" s="264">
        <v>2430</v>
      </c>
      <c r="F1054" s="256">
        <v>5764</v>
      </c>
      <c r="G1054" s="256">
        <v>715</v>
      </c>
      <c r="H1054" s="258">
        <v>6479</v>
      </c>
      <c r="I1054" s="260">
        <v>0.2901992377</v>
      </c>
      <c r="J1054" s="262">
        <v>2.6662551440328999</v>
      </c>
      <c r="K1054" s="35"/>
      <c r="M1054" s="36"/>
    </row>
    <row r="1055" spans="2:13" ht="24.95" customHeight="1" x14ac:dyDescent="0.2">
      <c r="B1055" s="176" t="s">
        <v>12</v>
      </c>
      <c r="C1055" s="256">
        <v>328</v>
      </c>
      <c r="D1055" s="256">
        <v>865</v>
      </c>
      <c r="E1055" s="264">
        <v>1193</v>
      </c>
      <c r="F1055" s="256">
        <v>328</v>
      </c>
      <c r="G1055" s="256">
        <v>865</v>
      </c>
      <c r="H1055" s="258">
        <v>1193</v>
      </c>
      <c r="I1055" s="260">
        <v>0.24777692309999999</v>
      </c>
      <c r="J1055" s="262">
        <v>1</v>
      </c>
      <c r="K1055" s="35"/>
      <c r="M1055" s="36"/>
    </row>
    <row r="1056" spans="2:13" ht="24.95" customHeight="1" x14ac:dyDescent="0.2">
      <c r="B1056" s="177" t="s">
        <v>14</v>
      </c>
      <c r="C1056" s="257">
        <v>24952</v>
      </c>
      <c r="D1056" s="257">
        <v>23028</v>
      </c>
      <c r="E1056" s="265">
        <v>47980</v>
      </c>
      <c r="F1056" s="257">
        <v>46906</v>
      </c>
      <c r="G1056" s="257">
        <v>25083</v>
      </c>
      <c r="H1056" s="259">
        <v>71989</v>
      </c>
      <c r="I1056" s="261">
        <v>0.24681763330000001</v>
      </c>
      <c r="J1056" s="263">
        <v>1.5003959983326001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305" t="s">
        <v>170</v>
      </c>
      <c r="C1070" s="305"/>
      <c r="D1070" s="305"/>
      <c r="E1070" s="305"/>
      <c r="F1070" s="305"/>
      <c r="G1070" s="305"/>
      <c r="H1070" s="305"/>
      <c r="I1070" s="305"/>
      <c r="J1070" s="305"/>
      <c r="K1070" s="305"/>
      <c r="L1070" s="305"/>
      <c r="M1070" s="305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303" t="s">
        <v>13</v>
      </c>
      <c r="C1072" s="303"/>
      <c r="D1072" s="303"/>
      <c r="E1072" s="303"/>
      <c r="F1072" s="303"/>
      <c r="G1072" s="303"/>
      <c r="H1072" s="303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300" t="s">
        <v>62</v>
      </c>
      <c r="D1073" s="300"/>
      <c r="E1073" s="300" t="s">
        <v>63</v>
      </c>
      <c r="F1073" s="300"/>
      <c r="G1073" s="300" t="s">
        <v>0</v>
      </c>
      <c r="H1073" s="300"/>
      <c r="I1073" s="28"/>
      <c r="J1073" s="28"/>
      <c r="K1073" s="28"/>
      <c r="L1073" s="28"/>
    </row>
    <row r="1074" spans="2:12" ht="24.95" customHeight="1" x14ac:dyDescent="0.2">
      <c r="B1074" s="174" t="s">
        <v>159</v>
      </c>
      <c r="C1074" s="294">
        <v>14245</v>
      </c>
      <c r="D1074" s="294"/>
      <c r="E1074" s="294">
        <v>8214</v>
      </c>
      <c r="F1074" s="294"/>
      <c r="G1074" s="289">
        <v>22459</v>
      </c>
      <c r="H1074" s="290"/>
      <c r="I1074" s="28"/>
      <c r="J1074" s="28"/>
      <c r="K1074" s="28"/>
      <c r="L1074" s="28"/>
    </row>
    <row r="1075" spans="2:12" ht="24.95" customHeight="1" x14ac:dyDescent="0.2">
      <c r="B1075" s="174" t="s">
        <v>156</v>
      </c>
      <c r="C1075" s="288">
        <v>24952</v>
      </c>
      <c r="D1075" s="288"/>
      <c r="E1075" s="288">
        <v>23028</v>
      </c>
      <c r="F1075" s="288"/>
      <c r="G1075" s="289">
        <v>47980</v>
      </c>
      <c r="H1075" s="29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96">
        <f>(C1075-C1074)/C1074</f>
        <v>0.75163215163215158</v>
      </c>
      <c r="D1076" s="296"/>
      <c r="E1076" s="296">
        <f>(E1075-E1074)/E1074</f>
        <v>1.8035062089116143</v>
      </c>
      <c r="F1076" s="296"/>
      <c r="G1076" s="296">
        <f>(G1075-G1074)/G1074</f>
        <v>1.1363373257936684</v>
      </c>
      <c r="H1076" s="296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86" t="s">
        <v>15</v>
      </c>
      <c r="C1087" s="286"/>
      <c r="D1087" s="286"/>
      <c r="E1087" s="286"/>
      <c r="F1087" s="286"/>
      <c r="G1087" s="286"/>
      <c r="H1087" s="286"/>
      <c r="I1087" s="286"/>
      <c r="J1087" s="286"/>
    </row>
    <row r="1088" spans="2:12" ht="24.95" customHeight="1" x14ac:dyDescent="0.2">
      <c r="B1088" s="97" t="s">
        <v>35</v>
      </c>
      <c r="C1088" s="295" t="s">
        <v>64</v>
      </c>
      <c r="D1088" s="295"/>
      <c r="E1088" s="295" t="s">
        <v>65</v>
      </c>
      <c r="F1088" s="295"/>
      <c r="G1088" s="295" t="s">
        <v>1</v>
      </c>
      <c r="H1088" s="295"/>
      <c r="I1088" s="295" t="s">
        <v>18</v>
      </c>
      <c r="J1088" s="295"/>
      <c r="L1088" s="29"/>
    </row>
    <row r="1089" spans="2:13" ht="24.95" customHeight="1" x14ac:dyDescent="0.2">
      <c r="B1089" s="174" t="s">
        <v>159</v>
      </c>
      <c r="C1089" s="287">
        <v>23749</v>
      </c>
      <c r="D1089" s="287"/>
      <c r="E1089" s="287">
        <v>8946</v>
      </c>
      <c r="F1089" s="287"/>
      <c r="G1089" s="289">
        <v>32695</v>
      </c>
      <c r="H1089" s="289"/>
      <c r="I1089" s="292">
        <v>0.18778292220000001</v>
      </c>
      <c r="J1089" s="290"/>
    </row>
    <row r="1090" spans="2:13" ht="24.95" customHeight="1" x14ac:dyDescent="0.2">
      <c r="B1090" s="174" t="s">
        <v>156</v>
      </c>
      <c r="C1090" s="287">
        <v>46906</v>
      </c>
      <c r="D1090" s="287"/>
      <c r="E1090" s="287">
        <v>25083</v>
      </c>
      <c r="F1090" s="287"/>
      <c r="G1090" s="289">
        <v>71989</v>
      </c>
      <c r="H1090" s="289"/>
      <c r="I1090" s="292">
        <v>0.24681763330000001</v>
      </c>
      <c r="J1090" s="290"/>
    </row>
    <row r="1091" spans="2:13" ht="24.95" customHeight="1" x14ac:dyDescent="0.2">
      <c r="B1091" s="75" t="s">
        <v>43</v>
      </c>
      <c r="C1091" s="301">
        <f>(C1090-C1089)/C1089</f>
        <v>0.97507263463724791</v>
      </c>
      <c r="D1091" s="301"/>
      <c r="E1091" s="301">
        <f>(E1090-E1089)/E1089</f>
        <v>1.8038229376257546</v>
      </c>
      <c r="F1091" s="301"/>
      <c r="G1091" s="301">
        <f>(G1090-G1089)/G1089</f>
        <v>1.2018351429882246</v>
      </c>
      <c r="H1091" s="301"/>
      <c r="I1091" s="301">
        <f>(I1090-I1089)/I1089</f>
        <v>0.31437742265574348</v>
      </c>
      <c r="J1091" s="301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324" t="s">
        <v>171</v>
      </c>
      <c r="C1103" s="324"/>
      <c r="D1103" s="324"/>
      <c r="E1103" s="324"/>
      <c r="F1103" s="324"/>
      <c r="G1103" s="324"/>
      <c r="H1103" s="324"/>
      <c r="I1103" s="324"/>
      <c r="J1103" s="324"/>
      <c r="K1103" s="324"/>
      <c r="L1103" s="324"/>
      <c r="M1103" s="324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303" t="s">
        <v>13</v>
      </c>
      <c r="C1105" s="303"/>
      <c r="D1105" s="303"/>
      <c r="E1105" s="303"/>
      <c r="F1105" s="303"/>
      <c r="G1105" s="303"/>
      <c r="H1105" s="303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300" t="s">
        <v>62</v>
      </c>
      <c r="D1106" s="300"/>
      <c r="E1106" s="300" t="s">
        <v>109</v>
      </c>
      <c r="F1106" s="300"/>
      <c r="G1106" s="300" t="s">
        <v>0</v>
      </c>
      <c r="H1106" s="300"/>
      <c r="I1106" s="28"/>
      <c r="J1106" s="28"/>
      <c r="K1106" s="28"/>
      <c r="L1106" s="28"/>
    </row>
    <row r="1107" spans="2:15" ht="24.95" customHeight="1" x14ac:dyDescent="0.2">
      <c r="B1107" s="174" t="s">
        <v>161</v>
      </c>
      <c r="C1107" s="287">
        <v>25351</v>
      </c>
      <c r="D1107" s="287"/>
      <c r="E1107" s="287">
        <v>10392</v>
      </c>
      <c r="F1107" s="287"/>
      <c r="G1107" s="289">
        <v>35743</v>
      </c>
      <c r="H1107" s="290"/>
      <c r="I1107" s="28"/>
      <c r="J1107" s="28"/>
      <c r="K1107" s="28"/>
      <c r="L1107" s="28"/>
    </row>
    <row r="1108" spans="2:15" ht="24.95" customHeight="1" x14ac:dyDescent="0.2">
      <c r="B1108" s="174" t="s">
        <v>157</v>
      </c>
      <c r="C1108" s="288">
        <v>43012</v>
      </c>
      <c r="D1108" s="288"/>
      <c r="E1108" s="288">
        <v>28209</v>
      </c>
      <c r="F1108" s="288"/>
      <c r="G1108" s="289">
        <v>71221</v>
      </c>
      <c r="H1108" s="29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96">
        <f>(C1108-C1107)/C1107</f>
        <v>0.69665890891878035</v>
      </c>
      <c r="D1109" s="296"/>
      <c r="E1109" s="296">
        <f>(E1108-E1107)/E1107</f>
        <v>1.7144919168591224</v>
      </c>
      <c r="F1109" s="296"/>
      <c r="G1109" s="296">
        <f>(G1108-G1107)/G1107</f>
        <v>0.99258596088744644</v>
      </c>
      <c r="H1109" s="296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86" t="s">
        <v>15</v>
      </c>
      <c r="C1131" s="286"/>
      <c r="D1131" s="286"/>
      <c r="E1131" s="286"/>
      <c r="F1131" s="286"/>
      <c r="G1131" s="286"/>
      <c r="H1131" s="286"/>
      <c r="I1131" s="286"/>
      <c r="J1131" s="286"/>
    </row>
    <row r="1132" spans="2:15" ht="24.95" customHeight="1" x14ac:dyDescent="0.2">
      <c r="B1132" s="97" t="s">
        <v>35</v>
      </c>
      <c r="C1132" s="295" t="s">
        <v>111</v>
      </c>
      <c r="D1132" s="295"/>
      <c r="E1132" s="295" t="s">
        <v>110</v>
      </c>
      <c r="F1132" s="295"/>
      <c r="G1132" s="295" t="s">
        <v>42</v>
      </c>
      <c r="H1132" s="295"/>
      <c r="I1132" s="295" t="s">
        <v>18</v>
      </c>
      <c r="J1132" s="295"/>
      <c r="L1132" s="29"/>
    </row>
    <row r="1133" spans="2:15" ht="24.95" customHeight="1" x14ac:dyDescent="0.2">
      <c r="B1133" s="174" t="s">
        <v>161</v>
      </c>
      <c r="C1133" s="287">
        <v>48752</v>
      </c>
      <c r="D1133" s="287"/>
      <c r="E1133" s="287">
        <v>11931</v>
      </c>
      <c r="F1133" s="287"/>
      <c r="G1133" s="289">
        <v>60683</v>
      </c>
      <c r="H1133" s="289"/>
      <c r="I1133" s="292">
        <v>0.11910054467533</v>
      </c>
      <c r="J1133" s="290"/>
    </row>
    <row r="1134" spans="2:15" ht="24.95" customHeight="1" x14ac:dyDescent="0.2">
      <c r="B1134" s="174" t="s">
        <v>157</v>
      </c>
      <c r="C1134" s="288">
        <v>80024</v>
      </c>
      <c r="D1134" s="288"/>
      <c r="E1134" s="288">
        <v>31098</v>
      </c>
      <c r="F1134" s="288"/>
      <c r="G1134" s="289">
        <v>111122</v>
      </c>
      <c r="H1134" s="289"/>
      <c r="I1134" s="291">
        <v>0.13063032059624999</v>
      </c>
      <c r="J1134" s="291"/>
    </row>
    <row r="1135" spans="2:15" ht="24.95" customHeight="1" x14ac:dyDescent="0.2">
      <c r="B1135" s="75" t="s">
        <v>43</v>
      </c>
      <c r="C1135" s="301">
        <f>(C1134-C1133)/C1133</f>
        <v>0.64145060715457825</v>
      </c>
      <c r="D1135" s="301"/>
      <c r="E1135" s="301">
        <f>(E1134-E1133)/E1133</f>
        <v>1.6064873019864219</v>
      </c>
      <c r="F1135" s="301"/>
      <c r="G1135" s="301">
        <f>(G1134-G1133)/G1133</f>
        <v>0.83118830644496811</v>
      </c>
      <c r="H1135" s="301"/>
      <c r="I1135" s="301">
        <f>(I1134-I1133)/I1133</f>
        <v>9.6807079701863155E-2</v>
      </c>
      <c r="J1135" s="301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97" t="s">
        <v>121</v>
      </c>
      <c r="C1165" s="297"/>
      <c r="D1165" s="297"/>
      <c r="E1165" s="297"/>
      <c r="F1165" s="297"/>
      <c r="G1165" s="297"/>
      <c r="H1165" s="297"/>
      <c r="I1165" s="297"/>
      <c r="J1165" s="297"/>
      <c r="K1165" s="297"/>
      <c r="L1165" s="297"/>
      <c r="M1165" s="297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97" t="s">
        <v>95</v>
      </c>
      <c r="C1167" s="297"/>
      <c r="D1167" s="297"/>
      <c r="E1167" s="297"/>
      <c r="F1167" s="297"/>
      <c r="G1167" s="297"/>
      <c r="H1167" s="297"/>
      <c r="I1167" s="297"/>
      <c r="J1167" s="297"/>
      <c r="K1167" s="297"/>
      <c r="L1167" s="297"/>
      <c r="M1167" s="297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304" t="s">
        <v>93</v>
      </c>
      <c r="C1169" s="304"/>
      <c r="D1169" s="304"/>
      <c r="E1169" s="304"/>
      <c r="F1169" s="304"/>
      <c r="G1169" s="304"/>
      <c r="H1169" s="304"/>
      <c r="I1169" s="304"/>
      <c r="J1169" s="304"/>
    </row>
    <row r="1170" spans="2:14" ht="24.95" customHeight="1" x14ac:dyDescent="0.2">
      <c r="B1170" s="307" t="s">
        <v>36</v>
      </c>
      <c r="C1170" s="302" t="s">
        <v>47</v>
      </c>
      <c r="D1170" s="302"/>
      <c r="E1170" s="302"/>
      <c r="F1170" s="302" t="s">
        <v>48</v>
      </c>
      <c r="G1170" s="302"/>
      <c r="H1170" s="302"/>
      <c r="I1170" s="93" t="s">
        <v>52</v>
      </c>
      <c r="J1170" s="95" t="s">
        <v>53</v>
      </c>
      <c r="M1170" s="2"/>
    </row>
    <row r="1171" spans="2:14" ht="24.95" customHeight="1" x14ac:dyDescent="0.2">
      <c r="B1171" s="308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6" t="s">
        <v>113</v>
      </c>
      <c r="C1172" s="266">
        <v>7308</v>
      </c>
      <c r="D1172" s="266">
        <v>362</v>
      </c>
      <c r="E1172" s="274">
        <v>7670</v>
      </c>
      <c r="F1172" s="266">
        <v>12636</v>
      </c>
      <c r="G1172" s="266">
        <v>733</v>
      </c>
      <c r="H1172" s="268">
        <v>13369</v>
      </c>
      <c r="I1172" s="270">
        <v>0.1158700773</v>
      </c>
      <c r="J1172" s="272">
        <v>1.7430247718383001</v>
      </c>
      <c r="K1172" s="35"/>
      <c r="M1172" s="2"/>
    </row>
    <row r="1173" spans="2:14" ht="24.95" customHeight="1" x14ac:dyDescent="0.2">
      <c r="B1173" s="176" t="s">
        <v>5</v>
      </c>
      <c r="C1173" s="266">
        <v>4017</v>
      </c>
      <c r="D1173" s="266">
        <v>1375</v>
      </c>
      <c r="E1173" s="274">
        <v>5392</v>
      </c>
      <c r="F1173" s="266">
        <v>10543</v>
      </c>
      <c r="G1173" s="266">
        <v>2028</v>
      </c>
      <c r="H1173" s="268">
        <v>12571</v>
      </c>
      <c r="I1173" s="270">
        <v>0.2747885276</v>
      </c>
      <c r="J1173" s="272">
        <v>2.3314169139466001</v>
      </c>
      <c r="K1173" s="35"/>
      <c r="M1173" s="2"/>
    </row>
    <row r="1174" spans="2:14" ht="24.95" customHeight="1" x14ac:dyDescent="0.2">
      <c r="B1174" s="176" t="s">
        <v>22</v>
      </c>
      <c r="C1174" s="266">
        <v>5076</v>
      </c>
      <c r="D1174" s="266">
        <v>344</v>
      </c>
      <c r="E1174" s="274">
        <v>5420</v>
      </c>
      <c r="F1174" s="266">
        <v>12560</v>
      </c>
      <c r="G1174" s="266">
        <v>660</v>
      </c>
      <c r="H1174" s="268">
        <v>13220</v>
      </c>
      <c r="I1174" s="270">
        <v>0.1934932435</v>
      </c>
      <c r="J1174" s="272">
        <v>2.4391143911438999</v>
      </c>
      <c r="K1174" s="35"/>
      <c r="M1174" s="2"/>
    </row>
    <row r="1175" spans="2:14" ht="24.95" customHeight="1" x14ac:dyDescent="0.2">
      <c r="B1175" s="176" t="s">
        <v>7</v>
      </c>
      <c r="C1175" s="266">
        <v>481</v>
      </c>
      <c r="D1175" s="266">
        <v>346</v>
      </c>
      <c r="E1175" s="274">
        <v>827</v>
      </c>
      <c r="F1175" s="266">
        <v>481</v>
      </c>
      <c r="G1175" s="266">
        <v>681</v>
      </c>
      <c r="H1175" s="268">
        <v>1162</v>
      </c>
      <c r="I1175" s="270">
        <v>0.1019298246</v>
      </c>
      <c r="J1175" s="272">
        <v>1.4050785973397999</v>
      </c>
      <c r="K1175" s="35"/>
      <c r="M1175" s="2"/>
    </row>
    <row r="1176" spans="2:14" ht="24.95" customHeight="1" x14ac:dyDescent="0.2">
      <c r="B1176" s="176" t="s">
        <v>8</v>
      </c>
      <c r="C1176" s="266">
        <v>5039</v>
      </c>
      <c r="D1176" s="266">
        <v>1505</v>
      </c>
      <c r="E1176" s="274">
        <v>6544</v>
      </c>
      <c r="F1176" s="266">
        <v>10627</v>
      </c>
      <c r="G1176" s="266">
        <v>5916</v>
      </c>
      <c r="H1176" s="268">
        <v>16543</v>
      </c>
      <c r="I1176" s="270">
        <v>0.36895221099999997</v>
      </c>
      <c r="J1176" s="272">
        <v>2.5279645476772998</v>
      </c>
      <c r="K1176" s="35"/>
      <c r="M1176" s="2"/>
    </row>
    <row r="1177" spans="2:14" ht="24.95" customHeight="1" x14ac:dyDescent="0.2">
      <c r="B1177" s="176" t="s">
        <v>9</v>
      </c>
      <c r="C1177" s="266">
        <v>6458</v>
      </c>
      <c r="D1177" s="266">
        <v>449</v>
      </c>
      <c r="E1177" s="274">
        <v>6907</v>
      </c>
      <c r="F1177" s="266">
        <v>13564</v>
      </c>
      <c r="G1177" s="266">
        <v>1448</v>
      </c>
      <c r="H1177" s="268">
        <v>15012</v>
      </c>
      <c r="I1177" s="270">
        <v>0.15392414739999999</v>
      </c>
      <c r="J1177" s="272">
        <v>2.1734472274504002</v>
      </c>
      <c r="K1177" s="35"/>
      <c r="M1177" s="2"/>
    </row>
    <row r="1178" spans="2:14" ht="24.95" customHeight="1" x14ac:dyDescent="0.2">
      <c r="B1178" s="176" t="s">
        <v>10</v>
      </c>
      <c r="C1178" s="266">
        <v>2164</v>
      </c>
      <c r="D1178" s="266">
        <v>0</v>
      </c>
      <c r="E1178" s="274">
        <v>2164</v>
      </c>
      <c r="F1178" s="266">
        <v>4299</v>
      </c>
      <c r="G1178" s="266">
        <v>0</v>
      </c>
      <c r="H1178" s="268">
        <v>4299</v>
      </c>
      <c r="I1178" s="270">
        <v>0.15733805049999999</v>
      </c>
      <c r="J1178" s="272">
        <v>1.9865988909426999</v>
      </c>
      <c r="K1178" s="35"/>
      <c r="M1178" s="2"/>
    </row>
    <row r="1179" spans="2:14" ht="24.95" customHeight="1" x14ac:dyDescent="0.2">
      <c r="B1179" s="176" t="s">
        <v>11</v>
      </c>
      <c r="C1179" s="266">
        <v>1802</v>
      </c>
      <c r="D1179" s="266">
        <v>671</v>
      </c>
      <c r="E1179" s="274">
        <v>2473</v>
      </c>
      <c r="F1179" s="266">
        <v>5156</v>
      </c>
      <c r="G1179" s="266">
        <v>2446</v>
      </c>
      <c r="H1179" s="268">
        <v>7602</v>
      </c>
      <c r="I1179" s="270">
        <v>0.279505846</v>
      </c>
      <c r="J1179" s="272">
        <v>3.0739991912656999</v>
      </c>
      <c r="K1179" s="35"/>
      <c r="M1179" s="36"/>
    </row>
    <row r="1180" spans="2:14" ht="24.95" customHeight="1" x14ac:dyDescent="0.2">
      <c r="B1180" s="176" t="s">
        <v>12</v>
      </c>
      <c r="C1180" s="266">
        <v>2375</v>
      </c>
      <c r="D1180" s="266">
        <v>99</v>
      </c>
      <c r="E1180" s="274">
        <v>2474</v>
      </c>
      <c r="F1180" s="266">
        <v>5083</v>
      </c>
      <c r="G1180" s="266">
        <v>149</v>
      </c>
      <c r="H1180" s="268">
        <v>5232</v>
      </c>
      <c r="I1180" s="270">
        <v>0.12764203960000001</v>
      </c>
      <c r="J1180" s="272">
        <v>2.1147938561034998</v>
      </c>
      <c r="K1180" s="35"/>
      <c r="M1180" s="36"/>
    </row>
    <row r="1181" spans="2:14" ht="24.95" customHeight="1" x14ac:dyDescent="0.2">
      <c r="B1181" s="177" t="s">
        <v>14</v>
      </c>
      <c r="C1181" s="267">
        <v>34720</v>
      </c>
      <c r="D1181" s="267">
        <v>5151</v>
      </c>
      <c r="E1181" s="275">
        <v>39871</v>
      </c>
      <c r="F1181" s="267">
        <v>74949</v>
      </c>
      <c r="G1181" s="267">
        <v>14061</v>
      </c>
      <c r="H1181" s="269">
        <v>89010</v>
      </c>
      <c r="I1181" s="271">
        <v>0.18593051050000001</v>
      </c>
      <c r="J1181" s="273">
        <v>2.2324496501216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305" t="s">
        <v>172</v>
      </c>
      <c r="C1195" s="305"/>
      <c r="D1195" s="305"/>
      <c r="E1195" s="305"/>
      <c r="F1195" s="305"/>
      <c r="G1195" s="305"/>
      <c r="H1195" s="305"/>
      <c r="I1195" s="305"/>
      <c r="J1195" s="305"/>
      <c r="K1195" s="305"/>
      <c r="L1195" s="305"/>
      <c r="M1195" s="305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303" t="s">
        <v>13</v>
      </c>
      <c r="C1197" s="303"/>
      <c r="D1197" s="303"/>
      <c r="E1197" s="303"/>
      <c r="F1197" s="303"/>
      <c r="G1197" s="303"/>
      <c r="H1197" s="303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300" t="s">
        <v>62</v>
      </c>
      <c r="D1198" s="300"/>
      <c r="E1198" s="300" t="s">
        <v>63</v>
      </c>
      <c r="F1198" s="300"/>
      <c r="G1198" s="300" t="s">
        <v>0</v>
      </c>
      <c r="H1198" s="300"/>
      <c r="I1198" s="28"/>
      <c r="J1198" s="28"/>
      <c r="K1198" s="28"/>
      <c r="L1198" s="28"/>
    </row>
    <row r="1199" spans="2:13" ht="24.95" customHeight="1" x14ac:dyDescent="0.2">
      <c r="B1199" s="174" t="s">
        <v>159</v>
      </c>
      <c r="C1199" s="294">
        <v>32212</v>
      </c>
      <c r="D1199" s="294"/>
      <c r="E1199" s="294">
        <v>3775</v>
      </c>
      <c r="F1199" s="294"/>
      <c r="G1199" s="289">
        <v>35987</v>
      </c>
      <c r="H1199" s="290"/>
      <c r="I1199" s="28"/>
      <c r="J1199" s="28"/>
      <c r="K1199" s="28"/>
      <c r="L1199" s="28"/>
    </row>
    <row r="1200" spans="2:13" ht="24.95" customHeight="1" x14ac:dyDescent="0.2">
      <c r="B1200" s="174" t="s">
        <v>156</v>
      </c>
      <c r="C1200" s="288">
        <v>34720</v>
      </c>
      <c r="D1200" s="288"/>
      <c r="E1200" s="288">
        <v>5151</v>
      </c>
      <c r="F1200" s="288"/>
      <c r="G1200" s="289">
        <v>39871</v>
      </c>
      <c r="H1200" s="29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96">
        <f>(C1200-C1199)/C1199</f>
        <v>7.7859182913200056E-2</v>
      </c>
      <c r="D1201" s="296"/>
      <c r="E1201" s="296">
        <f>(E1200-E1199)/E1199</f>
        <v>0.36450331125827817</v>
      </c>
      <c r="F1201" s="296"/>
      <c r="G1201" s="296">
        <f>(G1200-G1199)/G1199</f>
        <v>0.10792786283935865</v>
      </c>
      <c r="H1201" s="296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86" t="s">
        <v>15</v>
      </c>
      <c r="C1212" s="286"/>
      <c r="D1212" s="286"/>
      <c r="E1212" s="286"/>
      <c r="F1212" s="286"/>
      <c r="G1212" s="286"/>
      <c r="H1212" s="286"/>
      <c r="I1212" s="286"/>
      <c r="J1212" s="286"/>
    </row>
    <row r="1213" spans="2:12" ht="24.95" customHeight="1" x14ac:dyDescent="0.2">
      <c r="B1213" s="97" t="s">
        <v>35</v>
      </c>
      <c r="C1213" s="295" t="s">
        <v>64</v>
      </c>
      <c r="D1213" s="295"/>
      <c r="E1213" s="295" t="s">
        <v>65</v>
      </c>
      <c r="F1213" s="295"/>
      <c r="G1213" s="295" t="s">
        <v>1</v>
      </c>
      <c r="H1213" s="295"/>
      <c r="I1213" s="295" t="s">
        <v>18</v>
      </c>
      <c r="J1213" s="295"/>
      <c r="L1213" s="29"/>
    </row>
    <row r="1214" spans="2:12" ht="24.95" customHeight="1" x14ac:dyDescent="0.2">
      <c r="B1214" s="174" t="s">
        <v>159</v>
      </c>
      <c r="C1214" s="287">
        <v>71225</v>
      </c>
      <c r="D1214" s="287"/>
      <c r="E1214" s="287">
        <v>11358</v>
      </c>
      <c r="F1214" s="287"/>
      <c r="G1214" s="289">
        <v>82583</v>
      </c>
      <c r="H1214" s="289"/>
      <c r="I1214" s="292">
        <v>0.2133719704</v>
      </c>
      <c r="J1214" s="290"/>
    </row>
    <row r="1215" spans="2:12" ht="24.95" customHeight="1" x14ac:dyDescent="0.2">
      <c r="B1215" s="174" t="s">
        <v>156</v>
      </c>
      <c r="C1215" s="287">
        <v>74949</v>
      </c>
      <c r="D1215" s="287"/>
      <c r="E1215" s="287">
        <v>14061</v>
      </c>
      <c r="F1215" s="287"/>
      <c r="G1215" s="289">
        <v>89010</v>
      </c>
      <c r="H1215" s="289"/>
      <c r="I1215" s="292">
        <v>0.18593051050000001</v>
      </c>
      <c r="J1215" s="290"/>
    </row>
    <row r="1216" spans="2:12" ht="24.95" customHeight="1" x14ac:dyDescent="0.2">
      <c r="B1216" s="75" t="s">
        <v>43</v>
      </c>
      <c r="C1216" s="301">
        <f>(C1215-C1214)/C1214</f>
        <v>5.2285012285012283E-2</v>
      </c>
      <c r="D1216" s="301"/>
      <c r="E1216" s="301">
        <f>(E1215-E1214)/E1214</f>
        <v>0.23798203909138932</v>
      </c>
      <c r="F1216" s="301"/>
      <c r="G1216" s="301">
        <f>(G1215-G1214)/G1214</f>
        <v>7.7824733904072269E-2</v>
      </c>
      <c r="H1216" s="301"/>
      <c r="I1216" s="301">
        <f>(I1215-I1214)/I1214</f>
        <v>-0.12860855082584921</v>
      </c>
      <c r="J1216" s="301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324" t="s">
        <v>173</v>
      </c>
      <c r="C1227" s="324"/>
      <c r="D1227" s="324"/>
      <c r="E1227" s="324"/>
      <c r="F1227" s="324"/>
      <c r="G1227" s="324"/>
      <c r="H1227" s="324"/>
      <c r="I1227" s="324"/>
      <c r="J1227" s="324"/>
      <c r="K1227" s="324"/>
      <c r="L1227" s="324"/>
      <c r="M1227" s="324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344" t="s">
        <v>13</v>
      </c>
      <c r="C1229" s="344"/>
      <c r="D1229" s="344"/>
      <c r="E1229" s="344"/>
      <c r="F1229" s="344"/>
      <c r="G1229" s="344"/>
      <c r="H1229" s="344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310" t="s">
        <v>51</v>
      </c>
      <c r="D1230" s="310"/>
      <c r="E1230" s="310" t="s">
        <v>50</v>
      </c>
      <c r="F1230" s="310"/>
      <c r="G1230" s="310" t="s">
        <v>0</v>
      </c>
      <c r="H1230" s="310"/>
    </row>
    <row r="1231" spans="2:14" ht="24.95" customHeight="1" x14ac:dyDescent="0.2">
      <c r="B1231" s="174" t="s">
        <v>161</v>
      </c>
      <c r="C1231" s="287">
        <v>78678</v>
      </c>
      <c r="D1231" s="287"/>
      <c r="E1231" s="287">
        <v>11533</v>
      </c>
      <c r="F1231" s="287"/>
      <c r="G1231" s="289">
        <v>90211</v>
      </c>
      <c r="H1231" s="290"/>
    </row>
    <row r="1232" spans="2:14" ht="24.95" customHeight="1" x14ac:dyDescent="0.2">
      <c r="B1232" s="174" t="s">
        <v>157</v>
      </c>
      <c r="C1232" s="288">
        <v>92073</v>
      </c>
      <c r="D1232" s="288"/>
      <c r="E1232" s="288">
        <v>12895</v>
      </c>
      <c r="F1232" s="288"/>
      <c r="G1232" s="289">
        <v>104968</v>
      </c>
      <c r="H1232" s="290"/>
    </row>
    <row r="1233" spans="2:8" ht="24.95" customHeight="1" x14ac:dyDescent="0.2">
      <c r="B1233" s="78" t="s">
        <v>43</v>
      </c>
      <c r="C1233" s="296">
        <f>(C1232-C1231)/C1231</f>
        <v>0.17025089605734767</v>
      </c>
      <c r="D1233" s="296"/>
      <c r="E1233" s="296">
        <f>(E1232-E1231)/E1231</f>
        <v>0.11809589872539669</v>
      </c>
      <c r="F1233" s="296"/>
      <c r="G1233" s="296">
        <f>(G1232-G1231)/G1231</f>
        <v>0.16358315504761059</v>
      </c>
      <c r="H1233" s="296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86" t="s">
        <v>15</v>
      </c>
      <c r="C1255" s="286"/>
      <c r="D1255" s="286"/>
      <c r="E1255" s="286"/>
      <c r="F1255" s="286"/>
      <c r="G1255" s="286"/>
      <c r="H1255" s="286"/>
      <c r="I1255" s="286"/>
      <c r="J1255" s="286"/>
      <c r="K1255" s="80"/>
    </row>
    <row r="1256" spans="2:12" ht="24.95" customHeight="1" x14ac:dyDescent="0.2">
      <c r="B1256" s="97" t="s">
        <v>35</v>
      </c>
      <c r="C1256" s="295" t="s">
        <v>40</v>
      </c>
      <c r="D1256" s="295"/>
      <c r="E1256" s="295" t="s">
        <v>41</v>
      </c>
      <c r="F1256" s="295"/>
      <c r="G1256" s="295" t="s">
        <v>42</v>
      </c>
      <c r="H1256" s="295"/>
      <c r="I1256" s="295" t="s">
        <v>89</v>
      </c>
      <c r="J1256" s="295"/>
      <c r="L1256" s="29"/>
    </row>
    <row r="1257" spans="2:12" ht="24.95" customHeight="1" x14ac:dyDescent="0.2">
      <c r="B1257" s="174" t="s">
        <v>161</v>
      </c>
      <c r="C1257" s="287">
        <v>171639</v>
      </c>
      <c r="D1257" s="287"/>
      <c r="E1257" s="287">
        <v>31832</v>
      </c>
      <c r="F1257" s="287"/>
      <c r="G1257" s="289">
        <v>203471</v>
      </c>
      <c r="H1257" s="289"/>
      <c r="I1257" s="292">
        <v>0.14523475607806999</v>
      </c>
      <c r="J1257" s="290"/>
    </row>
    <row r="1258" spans="2:12" ht="24.95" customHeight="1" x14ac:dyDescent="0.2">
      <c r="B1258" s="174" t="s">
        <v>157</v>
      </c>
      <c r="C1258" s="288">
        <v>189571</v>
      </c>
      <c r="D1258" s="288"/>
      <c r="E1258" s="288">
        <v>34215</v>
      </c>
      <c r="F1258" s="288"/>
      <c r="G1258" s="289">
        <v>223786</v>
      </c>
      <c r="H1258" s="289"/>
      <c r="I1258" s="291">
        <v>0.12487464395000999</v>
      </c>
      <c r="J1258" s="291"/>
    </row>
    <row r="1259" spans="2:12" ht="24.95" customHeight="1" x14ac:dyDescent="0.2">
      <c r="B1259" s="75" t="s">
        <v>43</v>
      </c>
      <c r="C1259" s="301">
        <f>(C1258-C1257)/C1257</f>
        <v>0.10447509016016174</v>
      </c>
      <c r="D1259" s="301"/>
      <c r="E1259" s="301">
        <f>(E1258-E1257)/E1257</f>
        <v>7.4861774315154561E-2</v>
      </c>
      <c r="F1259" s="301"/>
      <c r="G1259" s="301">
        <f>(G1258-G1257)/G1257</f>
        <v>9.9842237960200711E-2</v>
      </c>
      <c r="H1259" s="301"/>
      <c r="I1259" s="301">
        <f>(I1258-I1257)/I1257</f>
        <v>-0.14018760163108304</v>
      </c>
      <c r="J1259" s="301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97" t="s">
        <v>122</v>
      </c>
      <c r="C1289" s="297"/>
      <c r="D1289" s="297"/>
      <c r="E1289" s="297"/>
      <c r="F1289" s="297"/>
      <c r="G1289" s="297"/>
      <c r="H1289" s="297"/>
      <c r="I1289" s="297"/>
      <c r="J1289" s="297"/>
      <c r="K1289" s="297"/>
      <c r="L1289" s="297"/>
      <c r="M1289" s="297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97" t="s">
        <v>123</v>
      </c>
      <c r="C1291" s="297"/>
      <c r="D1291" s="297"/>
      <c r="E1291" s="297"/>
      <c r="F1291" s="297"/>
      <c r="G1291" s="297"/>
      <c r="H1291" s="297"/>
      <c r="I1291" s="297"/>
      <c r="J1291" s="297"/>
      <c r="K1291" s="297"/>
      <c r="L1291" s="297"/>
      <c r="M1291" s="297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304" t="s">
        <v>96</v>
      </c>
      <c r="C1293" s="304"/>
      <c r="D1293" s="304"/>
      <c r="E1293" s="304"/>
      <c r="F1293" s="304"/>
      <c r="G1293" s="304"/>
      <c r="H1293" s="304"/>
      <c r="I1293" s="304"/>
      <c r="J1293" s="304"/>
    </row>
    <row r="1294" spans="2:15" ht="24.95" customHeight="1" x14ac:dyDescent="0.2">
      <c r="B1294" s="307" t="s">
        <v>36</v>
      </c>
      <c r="C1294" s="302" t="s">
        <v>47</v>
      </c>
      <c r="D1294" s="302"/>
      <c r="E1294" s="302"/>
      <c r="F1294" s="302" t="s">
        <v>48</v>
      </c>
      <c r="G1294" s="302"/>
      <c r="H1294" s="302"/>
      <c r="I1294" s="93" t="s">
        <v>52</v>
      </c>
      <c r="J1294" s="95" t="s">
        <v>53</v>
      </c>
      <c r="M1294" s="2"/>
    </row>
    <row r="1295" spans="2:15" ht="24.95" customHeight="1" x14ac:dyDescent="0.2">
      <c r="B1295" s="308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6" t="s">
        <v>113</v>
      </c>
      <c r="C1296" s="276">
        <v>3074</v>
      </c>
      <c r="D1296" s="276">
        <v>86</v>
      </c>
      <c r="E1296" s="284">
        <v>3160</v>
      </c>
      <c r="F1296" s="276">
        <v>6484</v>
      </c>
      <c r="G1296" s="276">
        <v>168</v>
      </c>
      <c r="H1296" s="278">
        <v>6652</v>
      </c>
      <c r="I1296" s="280">
        <v>0.2456596569</v>
      </c>
      <c r="J1296" s="282">
        <v>2.1050632911392002</v>
      </c>
      <c r="M1296" s="2"/>
    </row>
    <row r="1297" spans="2:14" ht="24.95" customHeight="1" x14ac:dyDescent="0.2">
      <c r="B1297" s="176" t="s">
        <v>5</v>
      </c>
      <c r="C1297" s="276">
        <v>5693</v>
      </c>
      <c r="D1297" s="276">
        <v>2206</v>
      </c>
      <c r="E1297" s="284">
        <v>7899</v>
      </c>
      <c r="F1297" s="276">
        <v>7751</v>
      </c>
      <c r="G1297" s="276">
        <v>2653</v>
      </c>
      <c r="H1297" s="278">
        <v>10404</v>
      </c>
      <c r="I1297" s="280">
        <v>0.37887191660000002</v>
      </c>
      <c r="J1297" s="282">
        <v>1.3171287504747</v>
      </c>
      <c r="K1297" s="35"/>
      <c r="M1297" s="2"/>
    </row>
    <row r="1298" spans="2:14" ht="24.95" customHeight="1" x14ac:dyDescent="0.2">
      <c r="B1298" s="176" t="s">
        <v>22</v>
      </c>
      <c r="C1298" s="276">
        <v>3348</v>
      </c>
      <c r="D1298" s="276">
        <v>487</v>
      </c>
      <c r="E1298" s="284">
        <v>3835</v>
      </c>
      <c r="F1298" s="276">
        <v>7533</v>
      </c>
      <c r="G1298" s="276">
        <v>952</v>
      </c>
      <c r="H1298" s="278">
        <v>8485</v>
      </c>
      <c r="I1298" s="280">
        <v>0.28836539579999998</v>
      </c>
      <c r="J1298" s="282">
        <v>2.2125162972621002</v>
      </c>
      <c r="K1298" s="35"/>
      <c r="M1298" s="2"/>
    </row>
    <row r="1299" spans="2:14" ht="24.95" customHeight="1" x14ac:dyDescent="0.2">
      <c r="B1299" s="176" t="s">
        <v>7</v>
      </c>
      <c r="C1299" s="276">
        <v>252</v>
      </c>
      <c r="D1299" s="276">
        <v>253</v>
      </c>
      <c r="E1299" s="284">
        <v>505</v>
      </c>
      <c r="F1299" s="276">
        <v>1346</v>
      </c>
      <c r="G1299" s="276">
        <v>286</v>
      </c>
      <c r="H1299" s="278">
        <v>1632</v>
      </c>
      <c r="I1299" s="280">
        <v>0.23101369860000001</v>
      </c>
      <c r="J1299" s="282">
        <v>3.2316831683167999</v>
      </c>
      <c r="K1299" s="35"/>
      <c r="M1299" s="2"/>
    </row>
    <row r="1300" spans="2:14" ht="24.95" customHeight="1" x14ac:dyDescent="0.2">
      <c r="B1300" s="176" t="s">
        <v>8</v>
      </c>
      <c r="C1300" s="276">
        <v>9829</v>
      </c>
      <c r="D1300" s="276">
        <v>2503</v>
      </c>
      <c r="E1300" s="284">
        <v>12332</v>
      </c>
      <c r="F1300" s="276">
        <v>17956</v>
      </c>
      <c r="G1300" s="276">
        <v>3741</v>
      </c>
      <c r="H1300" s="278">
        <v>21697</v>
      </c>
      <c r="I1300" s="280">
        <v>0.33720990670000001</v>
      </c>
      <c r="J1300" s="282">
        <v>1.7594064223159001</v>
      </c>
      <c r="K1300" s="35"/>
      <c r="M1300" s="2"/>
    </row>
    <row r="1301" spans="2:14" ht="24.95" customHeight="1" x14ac:dyDescent="0.2">
      <c r="B1301" s="176" t="s">
        <v>9</v>
      </c>
      <c r="C1301" s="276">
        <v>3355</v>
      </c>
      <c r="D1301" s="276">
        <v>830</v>
      </c>
      <c r="E1301" s="284">
        <v>4185</v>
      </c>
      <c r="F1301" s="276">
        <v>7146</v>
      </c>
      <c r="G1301" s="276">
        <v>1508</v>
      </c>
      <c r="H1301" s="278">
        <v>8654</v>
      </c>
      <c r="I1301" s="280">
        <v>0.3576808413</v>
      </c>
      <c r="J1301" s="282">
        <v>2.0678614097969001</v>
      </c>
      <c r="K1301" s="35"/>
      <c r="M1301" s="2"/>
    </row>
    <row r="1302" spans="2:14" ht="24.95" customHeight="1" x14ac:dyDescent="0.2">
      <c r="B1302" s="176" t="s">
        <v>10</v>
      </c>
      <c r="C1302" s="276">
        <v>1153</v>
      </c>
      <c r="D1302" s="276">
        <v>71</v>
      </c>
      <c r="E1302" s="284">
        <v>1224</v>
      </c>
      <c r="F1302" s="276">
        <v>4571</v>
      </c>
      <c r="G1302" s="276">
        <v>282</v>
      </c>
      <c r="H1302" s="278">
        <v>4853</v>
      </c>
      <c r="I1302" s="280">
        <v>0.28399993769999998</v>
      </c>
      <c r="J1302" s="282">
        <v>3.9648692810458002</v>
      </c>
      <c r="K1302" s="35"/>
      <c r="M1302" s="2"/>
    </row>
    <row r="1303" spans="2:14" ht="24.95" customHeight="1" x14ac:dyDescent="0.2">
      <c r="B1303" s="176" t="s">
        <v>11</v>
      </c>
      <c r="C1303" s="276">
        <v>3211</v>
      </c>
      <c r="D1303" s="276">
        <v>46</v>
      </c>
      <c r="E1303" s="284">
        <v>3257</v>
      </c>
      <c r="F1303" s="276">
        <v>5026</v>
      </c>
      <c r="G1303" s="276">
        <v>46</v>
      </c>
      <c r="H1303" s="278">
        <v>5072</v>
      </c>
      <c r="I1303" s="280">
        <v>0.2752452896</v>
      </c>
      <c r="J1303" s="282">
        <v>1.5572612833896</v>
      </c>
      <c r="K1303" s="35"/>
      <c r="M1303" s="36"/>
    </row>
    <row r="1304" spans="2:14" ht="24.95" customHeight="1" x14ac:dyDescent="0.2">
      <c r="B1304" s="176" t="s">
        <v>12</v>
      </c>
      <c r="C1304" s="276">
        <v>1648</v>
      </c>
      <c r="D1304" s="276">
        <v>44</v>
      </c>
      <c r="E1304" s="284">
        <v>1692</v>
      </c>
      <c r="F1304" s="276">
        <v>4129</v>
      </c>
      <c r="G1304" s="276">
        <v>102</v>
      </c>
      <c r="H1304" s="278">
        <v>4231</v>
      </c>
      <c r="I1304" s="280">
        <v>0.28012732369999999</v>
      </c>
      <c r="J1304" s="282">
        <v>2.5005910165484999</v>
      </c>
      <c r="K1304" s="35"/>
      <c r="M1304" s="36"/>
    </row>
    <row r="1305" spans="2:14" ht="24.95" customHeight="1" x14ac:dyDescent="0.2">
      <c r="B1305" s="177" t="s">
        <v>14</v>
      </c>
      <c r="C1305" s="277">
        <v>31563</v>
      </c>
      <c r="D1305" s="277">
        <v>6526</v>
      </c>
      <c r="E1305" s="285">
        <v>38089</v>
      </c>
      <c r="F1305" s="277">
        <v>61942</v>
      </c>
      <c r="G1305" s="277">
        <v>9738</v>
      </c>
      <c r="H1305" s="279">
        <v>71680</v>
      </c>
      <c r="I1305" s="281">
        <v>0.31140289580000002</v>
      </c>
      <c r="J1305" s="283">
        <v>1.8819081624616001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305" t="s">
        <v>174</v>
      </c>
      <c r="C1319" s="305"/>
      <c r="D1319" s="305"/>
      <c r="E1319" s="305"/>
      <c r="F1319" s="305"/>
      <c r="G1319" s="305"/>
      <c r="H1319" s="305"/>
      <c r="I1319" s="305"/>
      <c r="J1319" s="305"/>
      <c r="K1319" s="305"/>
      <c r="L1319" s="305"/>
      <c r="M1319" s="305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303" t="s">
        <v>13</v>
      </c>
      <c r="C1321" s="303"/>
      <c r="D1321" s="303"/>
      <c r="E1321" s="303"/>
      <c r="F1321" s="303"/>
      <c r="G1321" s="303"/>
      <c r="H1321" s="303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300" t="s">
        <v>62</v>
      </c>
      <c r="D1322" s="300"/>
      <c r="E1322" s="300" t="s">
        <v>63</v>
      </c>
      <c r="F1322" s="300"/>
      <c r="G1322" s="300" t="s">
        <v>0</v>
      </c>
      <c r="H1322" s="300"/>
      <c r="I1322" s="28"/>
      <c r="J1322" s="28"/>
      <c r="K1322" s="28"/>
      <c r="L1322" s="28"/>
    </row>
    <row r="1323" spans="2:13" ht="24.95" customHeight="1" x14ac:dyDescent="0.2">
      <c r="B1323" s="174" t="s">
        <v>159</v>
      </c>
      <c r="C1323" s="287">
        <v>22391</v>
      </c>
      <c r="D1323" s="287"/>
      <c r="E1323" s="287">
        <v>1967</v>
      </c>
      <c r="F1323" s="287"/>
      <c r="G1323" s="289">
        <v>24358</v>
      </c>
      <c r="H1323" s="290"/>
      <c r="I1323" s="28"/>
      <c r="J1323" s="28"/>
      <c r="K1323" s="28"/>
      <c r="L1323" s="28"/>
    </row>
    <row r="1324" spans="2:13" ht="24.95" customHeight="1" x14ac:dyDescent="0.2">
      <c r="B1324" s="174" t="s">
        <v>156</v>
      </c>
      <c r="C1324" s="287">
        <v>31563</v>
      </c>
      <c r="D1324" s="287"/>
      <c r="E1324" s="287">
        <v>6526</v>
      </c>
      <c r="F1324" s="287"/>
      <c r="G1324" s="289">
        <v>38089</v>
      </c>
      <c r="H1324" s="29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96">
        <f>(C1324-C1323)/C1323</f>
        <v>0.40962886874190524</v>
      </c>
      <c r="D1325" s="296"/>
      <c r="E1325" s="296">
        <f>(E1324-E1323)/E1323</f>
        <v>2.3177427554651753</v>
      </c>
      <c r="F1325" s="296"/>
      <c r="G1325" s="296">
        <f>(G1324-G1323)/G1323</f>
        <v>0.56371623285984074</v>
      </c>
      <c r="H1325" s="296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86" t="s">
        <v>15</v>
      </c>
      <c r="C1336" s="286"/>
      <c r="D1336" s="286"/>
      <c r="E1336" s="286"/>
      <c r="F1336" s="286"/>
      <c r="G1336" s="286"/>
      <c r="H1336" s="286"/>
      <c r="I1336" s="286"/>
      <c r="J1336" s="286"/>
    </row>
    <row r="1337" spans="2:12" ht="24.95" customHeight="1" x14ac:dyDescent="0.2">
      <c r="B1337" s="97" t="s">
        <v>35</v>
      </c>
      <c r="C1337" s="295" t="s">
        <v>64</v>
      </c>
      <c r="D1337" s="295"/>
      <c r="E1337" s="295" t="s">
        <v>65</v>
      </c>
      <c r="F1337" s="295"/>
      <c r="G1337" s="295" t="s">
        <v>1</v>
      </c>
      <c r="H1337" s="295"/>
      <c r="I1337" s="295" t="s">
        <v>18</v>
      </c>
      <c r="J1337" s="295"/>
      <c r="L1337" s="29"/>
    </row>
    <row r="1338" spans="2:12" ht="24.95" customHeight="1" x14ac:dyDescent="0.2">
      <c r="B1338" s="174" t="s">
        <v>159</v>
      </c>
      <c r="C1338" s="287">
        <v>48161</v>
      </c>
      <c r="D1338" s="287"/>
      <c r="E1338" s="287">
        <v>3196</v>
      </c>
      <c r="F1338" s="287"/>
      <c r="G1338" s="289">
        <v>51357</v>
      </c>
      <c r="H1338" s="289"/>
      <c r="I1338" s="292">
        <v>0.27337962110000003</v>
      </c>
      <c r="J1338" s="290"/>
    </row>
    <row r="1339" spans="2:12" ht="24.95" customHeight="1" x14ac:dyDescent="0.2">
      <c r="B1339" s="174" t="s">
        <v>156</v>
      </c>
      <c r="C1339" s="287">
        <v>61942</v>
      </c>
      <c r="D1339" s="287"/>
      <c r="E1339" s="287">
        <v>9738</v>
      </c>
      <c r="F1339" s="287"/>
      <c r="G1339" s="289">
        <v>71680</v>
      </c>
      <c r="H1339" s="289"/>
      <c r="I1339" s="292">
        <v>0.31140289580000002</v>
      </c>
      <c r="J1339" s="290"/>
    </row>
    <row r="1340" spans="2:12" ht="24.95" customHeight="1" x14ac:dyDescent="0.2">
      <c r="B1340" s="75" t="s">
        <v>43</v>
      </c>
      <c r="C1340" s="301">
        <f>(C1339-C1338)/C1338</f>
        <v>0.2861443906895621</v>
      </c>
      <c r="D1340" s="301"/>
      <c r="E1340" s="301">
        <f>(E1339-E1338)/E1338</f>
        <v>2.0469336670838549</v>
      </c>
      <c r="F1340" s="301"/>
      <c r="G1340" s="301">
        <f>(G1339-G1338)/G1338</f>
        <v>0.39572015499347701</v>
      </c>
      <c r="H1340" s="301"/>
      <c r="I1340" s="301">
        <f>(I1339-I1338)/I1338</f>
        <v>0.13908598800088101</v>
      </c>
      <c r="J1340" s="301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324" t="s">
        <v>175</v>
      </c>
      <c r="C1351" s="324"/>
      <c r="D1351" s="324"/>
      <c r="E1351" s="324"/>
      <c r="F1351" s="324"/>
      <c r="G1351" s="324"/>
      <c r="H1351" s="324"/>
      <c r="I1351" s="324"/>
      <c r="J1351" s="324"/>
      <c r="K1351" s="324"/>
      <c r="L1351" s="324"/>
      <c r="M1351" s="324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344" t="s">
        <v>13</v>
      </c>
      <c r="C1353" s="344"/>
      <c r="D1353" s="344"/>
      <c r="E1353" s="344"/>
      <c r="F1353" s="344"/>
      <c r="G1353" s="344"/>
      <c r="H1353" s="344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310" t="s">
        <v>51</v>
      </c>
      <c r="D1354" s="310"/>
      <c r="E1354" s="310" t="s">
        <v>50</v>
      </c>
      <c r="F1354" s="310"/>
      <c r="G1354" s="310" t="s">
        <v>0</v>
      </c>
      <c r="H1354" s="310"/>
    </row>
    <row r="1355" spans="2:14" ht="24.95" customHeight="1" x14ac:dyDescent="0.2">
      <c r="B1355" s="174" t="s">
        <v>161</v>
      </c>
      <c r="C1355" s="287">
        <v>51770</v>
      </c>
      <c r="D1355" s="287"/>
      <c r="E1355" s="287">
        <v>4188</v>
      </c>
      <c r="F1355" s="287"/>
      <c r="G1355" s="289">
        <v>55958</v>
      </c>
      <c r="H1355" s="289"/>
    </row>
    <row r="1356" spans="2:14" ht="24.95" customHeight="1" x14ac:dyDescent="0.2">
      <c r="B1356" s="174" t="s">
        <v>157</v>
      </c>
      <c r="C1356" s="288">
        <v>81037</v>
      </c>
      <c r="D1356" s="288"/>
      <c r="E1356" s="288">
        <v>15753</v>
      </c>
      <c r="F1356" s="288"/>
      <c r="G1356" s="289">
        <v>96790</v>
      </c>
      <c r="H1356" s="289"/>
    </row>
    <row r="1357" spans="2:14" ht="24.95" customHeight="1" x14ac:dyDescent="0.2">
      <c r="B1357" s="78" t="s">
        <v>43</v>
      </c>
      <c r="C1357" s="296">
        <f>(C1356-C1355)/C1355</f>
        <v>0.56532740969673556</v>
      </c>
      <c r="D1357" s="296"/>
      <c r="E1357" s="296">
        <f>(E1356-E1355)/E1355</f>
        <v>2.7614613180515759</v>
      </c>
      <c r="F1357" s="296"/>
      <c r="G1357" s="296">
        <f>(G1356-G1355)/G1355</f>
        <v>0.72969012473640948</v>
      </c>
      <c r="H1357" s="296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86" t="s">
        <v>15</v>
      </c>
      <c r="C1379" s="286"/>
      <c r="D1379" s="286"/>
      <c r="E1379" s="286"/>
      <c r="F1379" s="286"/>
      <c r="G1379" s="286"/>
      <c r="H1379" s="286"/>
      <c r="I1379" s="286"/>
      <c r="J1379" s="286"/>
    </row>
    <row r="1380" spans="2:12" ht="24.95" customHeight="1" x14ac:dyDescent="0.2">
      <c r="B1380" s="97" t="s">
        <v>35</v>
      </c>
      <c r="C1380" s="295" t="s">
        <v>40</v>
      </c>
      <c r="D1380" s="295"/>
      <c r="E1380" s="295" t="s">
        <v>41</v>
      </c>
      <c r="F1380" s="295"/>
      <c r="G1380" s="295" t="s">
        <v>42</v>
      </c>
      <c r="H1380" s="295"/>
      <c r="I1380" s="295" t="s">
        <v>89</v>
      </c>
      <c r="J1380" s="295"/>
      <c r="L1380" s="29"/>
    </row>
    <row r="1381" spans="2:12" ht="24.95" customHeight="1" x14ac:dyDescent="0.2">
      <c r="B1381" s="174" t="s">
        <v>161</v>
      </c>
      <c r="C1381" s="287">
        <v>109385</v>
      </c>
      <c r="D1381" s="287"/>
      <c r="E1381" s="287">
        <v>8898</v>
      </c>
      <c r="F1381" s="287"/>
      <c r="G1381" s="289">
        <v>118283</v>
      </c>
      <c r="H1381" s="289"/>
      <c r="I1381" s="292">
        <v>0.16637960950676001</v>
      </c>
      <c r="J1381" s="290"/>
    </row>
    <row r="1382" spans="2:12" ht="24.95" customHeight="1" x14ac:dyDescent="0.2">
      <c r="B1382" s="174" t="s">
        <v>157</v>
      </c>
      <c r="C1382" s="288">
        <v>158022</v>
      </c>
      <c r="D1382" s="288"/>
      <c r="E1382" s="288">
        <v>26216</v>
      </c>
      <c r="F1382" s="288"/>
      <c r="G1382" s="289">
        <v>184238</v>
      </c>
      <c r="H1382" s="289"/>
      <c r="I1382" s="291">
        <v>0.20247335703507</v>
      </c>
      <c r="J1382" s="291"/>
    </row>
    <row r="1383" spans="2:12" ht="24.95" customHeight="1" x14ac:dyDescent="0.2">
      <c r="B1383" s="75" t="s">
        <v>43</v>
      </c>
      <c r="C1383" s="301">
        <f>(C1382-C1381)/C1381</f>
        <v>0.44464049001234174</v>
      </c>
      <c r="D1383" s="301"/>
      <c r="E1383" s="301">
        <f>(E1382-E1381)/E1381</f>
        <v>1.9462800629354911</v>
      </c>
      <c r="F1383" s="301"/>
      <c r="G1383" s="301">
        <f>(G1382-G1381)/G1381</f>
        <v>0.55760337495667167</v>
      </c>
      <c r="H1383" s="301"/>
      <c r="I1383" s="301">
        <f>(I1382-I1381)/I1381</f>
        <v>0.21693612357494743</v>
      </c>
      <c r="J1383" s="301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351" t="s">
        <v>39</v>
      </c>
      <c r="C1413" s="351"/>
      <c r="D1413" s="351"/>
      <c r="E1413" s="351"/>
      <c r="F1413" s="351"/>
      <c r="G1413" s="351"/>
      <c r="H1413" s="351"/>
      <c r="I1413" s="351"/>
      <c r="J1413" s="351"/>
      <c r="K1413" s="351"/>
      <c r="L1413" s="351"/>
      <c r="M1413" s="351"/>
    </row>
    <row r="1414" spans="2:15" ht="15" customHeight="1" x14ac:dyDescent="0.2"/>
    <row r="1415" spans="2:15" ht="25.5" customHeight="1" x14ac:dyDescent="0.2">
      <c r="B1415" s="313" t="s">
        <v>84</v>
      </c>
      <c r="C1415" s="313"/>
      <c r="D1415" s="313"/>
      <c r="E1415" s="313"/>
      <c r="F1415" s="313"/>
      <c r="G1415" s="313"/>
      <c r="H1415" s="313"/>
      <c r="I1415" s="313"/>
      <c r="J1415" s="313"/>
      <c r="K1415" s="313"/>
      <c r="L1415" s="313"/>
      <c r="M1415" s="313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342" t="s">
        <v>176</v>
      </c>
      <c r="C1418" s="342"/>
      <c r="D1418" s="342"/>
      <c r="E1418" s="140" t="s">
        <v>152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352" t="s">
        <v>59</v>
      </c>
      <c r="C1419" s="323" t="s">
        <v>23</v>
      </c>
      <c r="D1419" s="323"/>
      <c r="E1419" s="183">
        <v>1855</v>
      </c>
      <c r="F1419" s="183">
        <f>I1487</f>
        <v>1833</v>
      </c>
      <c r="G1419" s="168">
        <f>(F1419-E1419)/E1419</f>
        <v>-1.1859838274932614E-2</v>
      </c>
      <c r="M1419" s="122"/>
      <c r="N1419" s="42"/>
    </row>
    <row r="1420" spans="2:15" ht="24.95" customHeight="1" x14ac:dyDescent="0.2">
      <c r="B1420" s="319"/>
      <c r="C1420" s="316" t="s">
        <v>29</v>
      </c>
      <c r="D1420" s="316"/>
      <c r="E1420" s="184">
        <v>70727</v>
      </c>
      <c r="F1420" s="184">
        <f>J1487</f>
        <v>70271</v>
      </c>
      <c r="G1420" s="169">
        <f t="shared" ref="G1420:G1432" si="4">(F1420-E1420)/E1420</f>
        <v>-6.4473256323610501E-3</v>
      </c>
      <c r="M1420" s="122"/>
      <c r="N1420" s="42"/>
    </row>
    <row r="1421" spans="2:15" ht="24.95" customHeight="1" x14ac:dyDescent="0.2">
      <c r="B1421" s="319" t="s">
        <v>114</v>
      </c>
      <c r="C1421" s="316" t="s">
        <v>23</v>
      </c>
      <c r="D1421" s="316"/>
      <c r="E1421" s="184">
        <v>122</v>
      </c>
      <c r="F1421" s="184">
        <f>I1515</f>
        <v>118</v>
      </c>
      <c r="G1421" s="169">
        <f t="shared" si="4"/>
        <v>-3.2786885245901641E-2</v>
      </c>
      <c r="M1421" s="123"/>
      <c r="N1421" s="28"/>
    </row>
    <row r="1422" spans="2:15" ht="24.95" customHeight="1" x14ac:dyDescent="0.2">
      <c r="B1422" s="319"/>
      <c r="C1422" s="316" t="s">
        <v>29</v>
      </c>
      <c r="D1422" s="316"/>
      <c r="E1422" s="184">
        <v>41695</v>
      </c>
      <c r="F1422" s="184">
        <f>J1515</f>
        <v>38919</v>
      </c>
      <c r="G1422" s="169">
        <f t="shared" si="4"/>
        <v>-6.6578726466003116E-2</v>
      </c>
      <c r="K1422" s="5"/>
      <c r="L1422" s="5"/>
      <c r="M1422" s="123"/>
      <c r="N1422" s="28"/>
    </row>
    <row r="1423" spans="2:15" ht="24.95" customHeight="1" x14ac:dyDescent="0.2">
      <c r="B1423" s="319" t="s">
        <v>20</v>
      </c>
      <c r="C1423" s="316" t="s">
        <v>23</v>
      </c>
      <c r="D1423" s="316"/>
      <c r="E1423" s="184">
        <v>4164</v>
      </c>
      <c r="F1423" s="184">
        <f>K1549</f>
        <v>4217</v>
      </c>
      <c r="G1423" s="169">
        <f t="shared" si="4"/>
        <v>1.2728146013448608E-2</v>
      </c>
    </row>
    <row r="1424" spans="2:15" ht="24.95" customHeight="1" x14ac:dyDescent="0.2">
      <c r="B1424" s="319"/>
      <c r="C1424" s="316" t="s">
        <v>29</v>
      </c>
      <c r="D1424" s="316"/>
      <c r="E1424" s="184">
        <v>37369</v>
      </c>
      <c r="F1424" s="184">
        <f>L1549</f>
        <v>37929</v>
      </c>
      <c r="G1424" s="169">
        <f t="shared" si="4"/>
        <v>1.4985683320399261E-2</v>
      </c>
      <c r="L1424" s="55"/>
    </row>
    <row r="1425" spans="2:13" ht="24.95" customHeight="1" x14ac:dyDescent="0.2">
      <c r="B1425" s="319" t="s">
        <v>58</v>
      </c>
      <c r="C1425" s="316" t="s">
        <v>23</v>
      </c>
      <c r="D1425" s="316"/>
      <c r="E1425" s="184">
        <v>335</v>
      </c>
      <c r="F1425" s="184">
        <f>K1611</f>
        <v>342</v>
      </c>
      <c r="G1425" s="169">
        <f t="shared" si="4"/>
        <v>2.0895522388059702E-2</v>
      </c>
      <c r="L1425" s="55"/>
      <c r="M1425" s="55"/>
    </row>
    <row r="1426" spans="2:13" ht="24.95" customHeight="1" x14ac:dyDescent="0.2">
      <c r="B1426" s="319"/>
      <c r="C1426" s="316" t="s">
        <v>29</v>
      </c>
      <c r="D1426" s="316"/>
      <c r="E1426" s="184">
        <v>13810</v>
      </c>
      <c r="F1426" s="184">
        <f>L1611</f>
        <v>13691</v>
      </c>
      <c r="G1426" s="169">
        <f t="shared" si="4"/>
        <v>-8.6169442433019546E-3</v>
      </c>
    </row>
    <row r="1427" spans="2:13" ht="24.95" customHeight="1" x14ac:dyDescent="0.2">
      <c r="B1427" s="319" t="s">
        <v>107</v>
      </c>
      <c r="C1427" s="316" t="s">
        <v>23</v>
      </c>
      <c r="D1427" s="316"/>
      <c r="E1427" s="184">
        <v>2915</v>
      </c>
      <c r="F1427" s="184">
        <f>M1639</f>
        <v>3578</v>
      </c>
      <c r="G1427" s="169">
        <f t="shared" si="4"/>
        <v>0.22744425385934819</v>
      </c>
    </row>
    <row r="1428" spans="2:13" ht="24.95" customHeight="1" x14ac:dyDescent="0.2">
      <c r="B1428" s="319"/>
      <c r="C1428" s="316" t="s">
        <v>29</v>
      </c>
      <c r="D1428" s="316"/>
      <c r="E1428" s="184">
        <v>19465</v>
      </c>
      <c r="F1428" s="184">
        <f>M1640</f>
        <v>23433</v>
      </c>
      <c r="G1428" s="169">
        <f t="shared" si="4"/>
        <v>0.20385306961212432</v>
      </c>
    </row>
    <row r="1429" spans="2:13" ht="24.95" customHeight="1" x14ac:dyDescent="0.2">
      <c r="B1429" s="319" t="s">
        <v>108</v>
      </c>
      <c r="C1429" s="316" t="s">
        <v>23</v>
      </c>
      <c r="D1429" s="316"/>
      <c r="E1429" s="184">
        <v>444</v>
      </c>
      <c r="F1429" s="184">
        <f t="shared" ref="F1429:F1430" si="5">M1673</f>
        <v>500</v>
      </c>
      <c r="G1429" s="169">
        <f t="shared" si="4"/>
        <v>0.12612612612612611</v>
      </c>
    </row>
    <row r="1430" spans="2:13" ht="24.95" customHeight="1" x14ac:dyDescent="0.2">
      <c r="B1430" s="319"/>
      <c r="C1430" s="316" t="s">
        <v>29</v>
      </c>
      <c r="D1430" s="316"/>
      <c r="E1430" s="184">
        <v>8079</v>
      </c>
      <c r="F1430" s="184">
        <f t="shared" si="5"/>
        <v>9074</v>
      </c>
      <c r="G1430" s="169">
        <f t="shared" si="4"/>
        <v>0.1231588067830177</v>
      </c>
    </row>
    <row r="1431" spans="2:13" ht="24.95" customHeight="1" x14ac:dyDescent="0.2">
      <c r="B1431" s="320" t="s">
        <v>14</v>
      </c>
      <c r="C1431" s="317" t="s">
        <v>23</v>
      </c>
      <c r="D1431" s="317"/>
      <c r="E1431" s="182">
        <f>SUM(E1419,E1421,E1423,E1425,E1427,E1429)</f>
        <v>9835</v>
      </c>
      <c r="F1431" s="182">
        <f>SUM(F1419,F1421,F1423,F1425,F1427,F1429)</f>
        <v>10588</v>
      </c>
      <c r="G1431" s="138">
        <f t="shared" si="4"/>
        <v>7.6563294356888661E-2</v>
      </c>
    </row>
    <row r="1432" spans="2:13" ht="24.95" customHeight="1" x14ac:dyDescent="0.2">
      <c r="B1432" s="321"/>
      <c r="C1432" s="318" t="s">
        <v>29</v>
      </c>
      <c r="D1432" s="318"/>
      <c r="E1432" s="172">
        <f>SUM(E1420,E1422,E1424,E1426,E1428,E1430)</f>
        <v>191145</v>
      </c>
      <c r="F1432" s="172">
        <f>SUM(F1420,F1422,F1424,F1426,F1428,F1430)</f>
        <v>193317</v>
      </c>
      <c r="G1432" s="137">
        <f t="shared" si="4"/>
        <v>1.1363101310523425E-2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313" t="s">
        <v>80</v>
      </c>
      <c r="C1474" s="313"/>
      <c r="D1474" s="313"/>
      <c r="E1474" s="313"/>
      <c r="F1474" s="313"/>
      <c r="G1474" s="313"/>
      <c r="H1474" s="313"/>
      <c r="I1474" s="313"/>
      <c r="J1474" s="313"/>
      <c r="K1474" s="313"/>
      <c r="L1474" s="313"/>
      <c r="M1474" s="313"/>
    </row>
    <row r="1475" spans="2:13" ht="15" customHeight="1" x14ac:dyDescent="0.2"/>
    <row r="1476" spans="2:13" ht="24.95" customHeight="1" x14ac:dyDescent="0.2">
      <c r="B1476" s="307" t="s">
        <v>36</v>
      </c>
      <c r="C1476" s="309" t="s">
        <v>19</v>
      </c>
      <c r="D1476" s="309"/>
      <c r="E1476" s="309" t="s">
        <v>150</v>
      </c>
      <c r="F1476" s="309"/>
      <c r="G1476" s="309" t="s">
        <v>17</v>
      </c>
      <c r="H1476" s="309"/>
      <c r="I1476" s="309" t="s">
        <v>14</v>
      </c>
      <c r="J1476" s="309"/>
    </row>
    <row r="1477" spans="2:13" ht="24.95" customHeight="1" x14ac:dyDescent="0.2">
      <c r="B1477" s="308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4100</v>
      </c>
      <c r="E1478" s="180">
        <v>80</v>
      </c>
      <c r="F1478" s="180">
        <v>1813</v>
      </c>
      <c r="G1478" s="180">
        <v>12</v>
      </c>
      <c r="H1478" s="180">
        <v>189</v>
      </c>
      <c r="I1478" s="179">
        <v>151</v>
      </c>
      <c r="J1478" s="179">
        <v>6102</v>
      </c>
    </row>
    <row r="1479" spans="2:13" ht="24.95" customHeight="1" x14ac:dyDescent="0.2">
      <c r="B1479" s="68" t="s">
        <v>5</v>
      </c>
      <c r="C1479" s="180">
        <v>122</v>
      </c>
      <c r="D1479" s="180">
        <v>7494</v>
      </c>
      <c r="E1479" s="180">
        <v>108</v>
      </c>
      <c r="F1479" s="180">
        <v>2574</v>
      </c>
      <c r="G1479" s="180">
        <v>67</v>
      </c>
      <c r="H1479" s="180">
        <v>968</v>
      </c>
      <c r="I1479" s="179">
        <v>297</v>
      </c>
      <c r="J1479" s="179">
        <v>11036</v>
      </c>
    </row>
    <row r="1480" spans="2:13" ht="24.95" customHeight="1" x14ac:dyDescent="0.2">
      <c r="B1480" s="68" t="s">
        <v>22</v>
      </c>
      <c r="C1480" s="180">
        <v>95</v>
      </c>
      <c r="D1480" s="180">
        <v>7109</v>
      </c>
      <c r="E1480" s="180">
        <v>202</v>
      </c>
      <c r="F1480" s="180">
        <v>4658</v>
      </c>
      <c r="G1480" s="180">
        <v>132</v>
      </c>
      <c r="H1480" s="180">
        <v>1514</v>
      </c>
      <c r="I1480" s="179">
        <v>429</v>
      </c>
      <c r="J1480" s="179">
        <v>13281</v>
      </c>
    </row>
    <row r="1481" spans="2:13" ht="24.95" customHeight="1" x14ac:dyDescent="0.2">
      <c r="B1481" s="68" t="s">
        <v>7</v>
      </c>
      <c r="C1481" s="180">
        <v>33</v>
      </c>
      <c r="D1481" s="180">
        <v>2106</v>
      </c>
      <c r="E1481" s="180">
        <v>63</v>
      </c>
      <c r="F1481" s="180">
        <v>1419</v>
      </c>
      <c r="G1481" s="180">
        <v>22</v>
      </c>
      <c r="H1481" s="180">
        <v>277</v>
      </c>
      <c r="I1481" s="179">
        <v>118</v>
      </c>
      <c r="J1481" s="179">
        <v>3802</v>
      </c>
    </row>
    <row r="1482" spans="2:13" ht="24.95" customHeight="1" x14ac:dyDescent="0.2">
      <c r="B1482" s="68" t="s">
        <v>8</v>
      </c>
      <c r="C1482" s="180">
        <v>106</v>
      </c>
      <c r="D1482" s="180">
        <v>8789</v>
      </c>
      <c r="E1482" s="180">
        <v>109</v>
      </c>
      <c r="F1482" s="180">
        <v>2638</v>
      </c>
      <c r="G1482" s="180">
        <v>46</v>
      </c>
      <c r="H1482" s="180">
        <v>577</v>
      </c>
      <c r="I1482" s="179">
        <v>261</v>
      </c>
      <c r="J1482" s="179">
        <v>12004</v>
      </c>
    </row>
    <row r="1483" spans="2:13" ht="24.95" customHeight="1" x14ac:dyDescent="0.2">
      <c r="B1483" s="68" t="s">
        <v>9</v>
      </c>
      <c r="C1483" s="180">
        <v>62</v>
      </c>
      <c r="D1483" s="180">
        <v>4402</v>
      </c>
      <c r="E1483" s="180">
        <v>75</v>
      </c>
      <c r="F1483" s="180">
        <v>2010</v>
      </c>
      <c r="G1483" s="180">
        <v>27</v>
      </c>
      <c r="H1483" s="180">
        <v>331</v>
      </c>
      <c r="I1483" s="179">
        <v>164</v>
      </c>
      <c r="J1483" s="179">
        <v>6743</v>
      </c>
    </row>
    <row r="1484" spans="2:13" ht="24.95" customHeight="1" x14ac:dyDescent="0.2">
      <c r="B1484" s="68" t="s">
        <v>10</v>
      </c>
      <c r="C1484" s="180">
        <v>39</v>
      </c>
      <c r="D1484" s="180">
        <v>1931</v>
      </c>
      <c r="E1484" s="180">
        <v>81</v>
      </c>
      <c r="F1484" s="180">
        <v>1945</v>
      </c>
      <c r="G1484" s="180">
        <v>19</v>
      </c>
      <c r="H1484" s="180">
        <v>221</v>
      </c>
      <c r="I1484" s="179">
        <v>139</v>
      </c>
      <c r="J1484" s="179">
        <v>4097</v>
      </c>
    </row>
    <row r="1485" spans="2:13" ht="24.95" customHeight="1" x14ac:dyDescent="0.2">
      <c r="B1485" s="68" t="s">
        <v>11</v>
      </c>
      <c r="C1485" s="180">
        <v>76</v>
      </c>
      <c r="D1485" s="180">
        <v>7292</v>
      </c>
      <c r="E1485" s="180">
        <v>56</v>
      </c>
      <c r="F1485" s="180">
        <v>1473</v>
      </c>
      <c r="G1485" s="180">
        <v>36</v>
      </c>
      <c r="H1485" s="180">
        <v>572</v>
      </c>
      <c r="I1485" s="179">
        <v>168</v>
      </c>
      <c r="J1485" s="179">
        <v>9337</v>
      </c>
    </row>
    <row r="1486" spans="2:13" ht="24.95" customHeight="1" x14ac:dyDescent="0.2">
      <c r="B1486" s="68" t="s">
        <v>12</v>
      </c>
      <c r="C1486" s="180">
        <v>42</v>
      </c>
      <c r="D1486" s="180">
        <v>2401</v>
      </c>
      <c r="E1486" s="180">
        <v>50</v>
      </c>
      <c r="F1486" s="180">
        <v>1212</v>
      </c>
      <c r="G1486" s="180">
        <v>14</v>
      </c>
      <c r="H1486" s="180">
        <v>256</v>
      </c>
      <c r="I1486" s="179">
        <v>106</v>
      </c>
      <c r="J1486" s="179">
        <v>3869</v>
      </c>
    </row>
    <row r="1487" spans="2:13" ht="24.95" customHeight="1" x14ac:dyDescent="0.2">
      <c r="B1487" s="72" t="s">
        <v>14</v>
      </c>
      <c r="C1487" s="173">
        <v>634</v>
      </c>
      <c r="D1487" s="173">
        <v>45624</v>
      </c>
      <c r="E1487" s="173">
        <v>824</v>
      </c>
      <c r="F1487" s="173">
        <v>19742</v>
      </c>
      <c r="G1487" s="173">
        <v>375</v>
      </c>
      <c r="H1487" s="173">
        <v>4905</v>
      </c>
      <c r="I1487" s="173">
        <v>1833</v>
      </c>
      <c r="J1487" s="173">
        <v>70271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313" t="s">
        <v>115</v>
      </c>
      <c r="C1502" s="313"/>
      <c r="D1502" s="313"/>
      <c r="E1502" s="313"/>
      <c r="F1502" s="313"/>
      <c r="G1502" s="313"/>
      <c r="H1502" s="313"/>
      <c r="I1502" s="313"/>
      <c r="J1502" s="313"/>
      <c r="K1502" s="313"/>
      <c r="L1502" s="313"/>
      <c r="M1502" s="313"/>
    </row>
    <row r="1503" spans="2:15" ht="15" customHeight="1" x14ac:dyDescent="0.2"/>
    <row r="1504" spans="2:15" ht="24.95" customHeight="1" x14ac:dyDescent="0.2">
      <c r="B1504" s="307" t="s">
        <v>36</v>
      </c>
      <c r="C1504" s="309" t="s">
        <v>24</v>
      </c>
      <c r="D1504" s="309"/>
      <c r="E1504" s="309" t="s">
        <v>25</v>
      </c>
      <c r="F1504" s="309"/>
      <c r="G1504" s="309" t="s">
        <v>26</v>
      </c>
      <c r="H1504" s="309"/>
      <c r="I1504" s="309" t="s">
        <v>14</v>
      </c>
      <c r="J1504" s="309"/>
    </row>
    <row r="1505" spans="2:10" ht="24.95" customHeight="1" x14ac:dyDescent="0.2">
      <c r="B1505" s="308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5065</v>
      </c>
      <c r="G1506" s="180">
        <v>0</v>
      </c>
      <c r="H1506" s="180">
        <v>0</v>
      </c>
      <c r="I1506" s="179">
        <v>15</v>
      </c>
      <c r="J1506" s="179">
        <v>5593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15</v>
      </c>
      <c r="F1507" s="180">
        <v>4098</v>
      </c>
      <c r="G1507" s="180">
        <v>0</v>
      </c>
      <c r="H1507" s="180">
        <v>0</v>
      </c>
      <c r="I1507" s="179">
        <v>18</v>
      </c>
      <c r="J1507" s="179">
        <v>6336</v>
      </c>
    </row>
    <row r="1508" spans="2:10" ht="24.95" customHeight="1" x14ac:dyDescent="0.2">
      <c r="B1508" s="68" t="s">
        <v>22</v>
      </c>
      <c r="C1508" s="180">
        <v>4</v>
      </c>
      <c r="D1508" s="180">
        <v>1135</v>
      </c>
      <c r="E1508" s="180">
        <v>34</v>
      </c>
      <c r="F1508" s="180">
        <v>8027</v>
      </c>
      <c r="G1508" s="180">
        <v>0</v>
      </c>
      <c r="H1508" s="180">
        <v>0</v>
      </c>
      <c r="I1508" s="179">
        <v>38</v>
      </c>
      <c r="J1508" s="179">
        <v>9162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9">
        <v>4</v>
      </c>
      <c r="J1509" s="179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18</v>
      </c>
      <c r="F1510" s="180">
        <v>4555</v>
      </c>
      <c r="G1510" s="180">
        <v>0</v>
      </c>
      <c r="H1510" s="180">
        <v>0</v>
      </c>
      <c r="I1510" s="179">
        <v>20</v>
      </c>
      <c r="J1510" s="179">
        <v>5617</v>
      </c>
    </row>
    <row r="1511" spans="2:10" ht="24.95" customHeight="1" x14ac:dyDescent="0.2">
      <c r="B1511" s="68" t="s">
        <v>9</v>
      </c>
      <c r="C1511" s="180">
        <v>3</v>
      </c>
      <c r="D1511" s="180">
        <v>1687</v>
      </c>
      <c r="E1511" s="180">
        <v>3</v>
      </c>
      <c r="F1511" s="180">
        <v>649</v>
      </c>
      <c r="G1511" s="180">
        <v>0</v>
      </c>
      <c r="H1511" s="180">
        <v>0</v>
      </c>
      <c r="I1511" s="179">
        <v>6</v>
      </c>
      <c r="J1511" s="179">
        <v>2336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9">
        <v>8</v>
      </c>
      <c r="J1512" s="179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9">
        <v>4</v>
      </c>
      <c r="J1513" s="179">
        <v>1286</v>
      </c>
    </row>
    <row r="1514" spans="2:10" ht="24.95" customHeight="1" x14ac:dyDescent="0.2">
      <c r="B1514" s="68" t="s">
        <v>12</v>
      </c>
      <c r="C1514" s="180">
        <v>1</v>
      </c>
      <c r="D1514" s="180">
        <v>248</v>
      </c>
      <c r="E1514" s="180">
        <v>4</v>
      </c>
      <c r="F1514" s="180">
        <v>1160</v>
      </c>
      <c r="G1514" s="180">
        <v>0</v>
      </c>
      <c r="H1514" s="180">
        <v>0</v>
      </c>
      <c r="I1514" s="179">
        <v>5</v>
      </c>
      <c r="J1514" s="179">
        <v>1408</v>
      </c>
    </row>
    <row r="1515" spans="2:10" ht="24.95" customHeight="1" x14ac:dyDescent="0.2">
      <c r="B1515" s="72" t="s">
        <v>14</v>
      </c>
      <c r="C1515" s="173">
        <v>23</v>
      </c>
      <c r="D1515" s="173">
        <v>13204</v>
      </c>
      <c r="E1515" s="173">
        <v>95</v>
      </c>
      <c r="F1515" s="173">
        <v>25715</v>
      </c>
      <c r="G1515" s="173">
        <v>0</v>
      </c>
      <c r="H1515" s="173">
        <v>0</v>
      </c>
      <c r="I1515" s="173">
        <v>118</v>
      </c>
      <c r="J1515" s="173">
        <v>38919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313" t="s">
        <v>81</v>
      </c>
      <c r="C1536" s="313"/>
      <c r="D1536" s="313"/>
      <c r="E1536" s="313"/>
      <c r="F1536" s="313"/>
      <c r="G1536" s="313"/>
      <c r="H1536" s="313"/>
      <c r="I1536" s="313"/>
      <c r="J1536" s="313"/>
      <c r="K1536" s="313"/>
      <c r="L1536" s="313"/>
      <c r="M1536" s="313"/>
    </row>
    <row r="1537" spans="2:15" ht="15" customHeight="1" x14ac:dyDescent="0.2"/>
    <row r="1538" spans="2:15" ht="24.95" customHeight="1" x14ac:dyDescent="0.2">
      <c r="B1538" s="307" t="s">
        <v>36</v>
      </c>
      <c r="C1538" s="309" t="s">
        <v>27</v>
      </c>
      <c r="D1538" s="309"/>
      <c r="E1538" s="309" t="s">
        <v>28</v>
      </c>
      <c r="F1538" s="309"/>
      <c r="G1538" s="309" t="s">
        <v>54</v>
      </c>
      <c r="H1538" s="309"/>
      <c r="I1538" s="309" t="s">
        <v>44</v>
      </c>
      <c r="J1538" s="309"/>
      <c r="K1538" s="309" t="s">
        <v>14</v>
      </c>
      <c r="L1538" s="309"/>
    </row>
    <row r="1539" spans="2:15" ht="24.95" customHeight="1" x14ac:dyDescent="0.2">
      <c r="B1539" s="308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919</v>
      </c>
      <c r="F1540" s="180">
        <v>5807</v>
      </c>
      <c r="G1540" s="180">
        <v>58</v>
      </c>
      <c r="H1540" s="180">
        <v>1250</v>
      </c>
      <c r="I1540" s="180">
        <v>24</v>
      </c>
      <c r="J1540" s="180">
        <v>739</v>
      </c>
      <c r="K1540" s="179">
        <v>1009</v>
      </c>
      <c r="L1540" s="179">
        <v>7867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343</v>
      </c>
      <c r="F1541" s="180">
        <v>3109</v>
      </c>
      <c r="G1541" s="180">
        <v>82</v>
      </c>
      <c r="H1541" s="180">
        <v>1423</v>
      </c>
      <c r="I1541" s="180">
        <v>18</v>
      </c>
      <c r="J1541" s="180">
        <v>383</v>
      </c>
      <c r="K1541" s="179">
        <v>469</v>
      </c>
      <c r="L1541" s="179">
        <v>5133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417</v>
      </c>
      <c r="F1542" s="180">
        <v>2331</v>
      </c>
      <c r="G1542" s="180">
        <v>100</v>
      </c>
      <c r="H1542" s="180">
        <v>1828</v>
      </c>
      <c r="I1542" s="180">
        <v>8</v>
      </c>
      <c r="J1542" s="180">
        <v>169</v>
      </c>
      <c r="K1542" s="179">
        <v>556</v>
      </c>
      <c r="L1542" s="179">
        <v>4577</v>
      </c>
    </row>
    <row r="1543" spans="2:15" ht="24.95" customHeight="1" x14ac:dyDescent="0.2">
      <c r="B1543" s="68" t="s">
        <v>7</v>
      </c>
      <c r="C1543" s="180">
        <v>4</v>
      </c>
      <c r="D1543" s="180">
        <v>38</v>
      </c>
      <c r="E1543" s="180">
        <v>202</v>
      </c>
      <c r="F1543" s="180">
        <v>1464</v>
      </c>
      <c r="G1543" s="180">
        <v>41</v>
      </c>
      <c r="H1543" s="180">
        <v>784</v>
      </c>
      <c r="I1543" s="180">
        <v>9</v>
      </c>
      <c r="J1543" s="180">
        <v>196</v>
      </c>
      <c r="K1543" s="179">
        <v>256</v>
      </c>
      <c r="L1543" s="179">
        <v>2482</v>
      </c>
    </row>
    <row r="1544" spans="2:15" ht="24.95" customHeight="1" x14ac:dyDescent="0.2">
      <c r="B1544" s="68" t="s">
        <v>8</v>
      </c>
      <c r="C1544" s="180">
        <v>14</v>
      </c>
      <c r="D1544" s="180">
        <v>87</v>
      </c>
      <c r="E1544" s="180">
        <v>497</v>
      </c>
      <c r="F1544" s="180">
        <v>3243</v>
      </c>
      <c r="G1544" s="180">
        <v>53</v>
      </c>
      <c r="H1544" s="180">
        <v>1017</v>
      </c>
      <c r="I1544" s="180">
        <v>12</v>
      </c>
      <c r="J1544" s="180">
        <v>313</v>
      </c>
      <c r="K1544" s="179">
        <v>576</v>
      </c>
      <c r="L1544" s="179">
        <v>4660</v>
      </c>
    </row>
    <row r="1545" spans="2:15" ht="24.95" customHeight="1" x14ac:dyDescent="0.2">
      <c r="B1545" s="68" t="s">
        <v>9</v>
      </c>
      <c r="C1545" s="180">
        <v>12</v>
      </c>
      <c r="D1545" s="180">
        <v>90</v>
      </c>
      <c r="E1545" s="180">
        <v>400</v>
      </c>
      <c r="F1545" s="180">
        <v>3000</v>
      </c>
      <c r="G1545" s="180">
        <v>46</v>
      </c>
      <c r="H1545" s="180">
        <v>915</v>
      </c>
      <c r="I1545" s="180">
        <v>15</v>
      </c>
      <c r="J1545" s="180">
        <v>311</v>
      </c>
      <c r="K1545" s="179">
        <v>473</v>
      </c>
      <c r="L1545" s="179">
        <v>4316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295</v>
      </c>
      <c r="F1546" s="180">
        <v>2357</v>
      </c>
      <c r="G1546" s="180">
        <v>59</v>
      </c>
      <c r="H1546" s="180">
        <v>1085</v>
      </c>
      <c r="I1546" s="180">
        <v>19</v>
      </c>
      <c r="J1546" s="180">
        <v>404</v>
      </c>
      <c r="K1546" s="179">
        <v>387</v>
      </c>
      <c r="L1546" s="179">
        <v>3969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164</v>
      </c>
      <c r="F1547" s="180">
        <v>1233</v>
      </c>
      <c r="G1547" s="180">
        <v>34</v>
      </c>
      <c r="H1547" s="180">
        <v>703</v>
      </c>
      <c r="I1547" s="180">
        <v>13</v>
      </c>
      <c r="J1547" s="180">
        <v>267</v>
      </c>
      <c r="K1547" s="179">
        <v>213</v>
      </c>
      <c r="L1547" s="179">
        <v>2220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207</v>
      </c>
      <c r="F1548" s="180">
        <v>1387</v>
      </c>
      <c r="G1548" s="180">
        <v>50</v>
      </c>
      <c r="H1548" s="180">
        <v>919</v>
      </c>
      <c r="I1548" s="180">
        <v>18</v>
      </c>
      <c r="J1548" s="180">
        <v>377</v>
      </c>
      <c r="K1548" s="179">
        <v>278</v>
      </c>
      <c r="L1548" s="179">
        <v>2705</v>
      </c>
    </row>
    <row r="1549" spans="2:15" ht="24.95" customHeight="1" x14ac:dyDescent="0.2">
      <c r="B1549" s="72" t="s">
        <v>14</v>
      </c>
      <c r="C1549" s="173">
        <v>114</v>
      </c>
      <c r="D1549" s="173">
        <v>915</v>
      </c>
      <c r="E1549" s="173">
        <v>3444</v>
      </c>
      <c r="F1549" s="173">
        <v>23931</v>
      </c>
      <c r="G1549" s="173">
        <v>523</v>
      </c>
      <c r="H1549" s="173">
        <v>9924</v>
      </c>
      <c r="I1549" s="173">
        <v>136</v>
      </c>
      <c r="J1549" s="173">
        <v>3159</v>
      </c>
      <c r="K1549" s="173">
        <v>4217</v>
      </c>
      <c r="L1549" s="173">
        <v>37929</v>
      </c>
    </row>
    <row r="1550" spans="2:15" ht="24.95" customHeight="1" x14ac:dyDescent="0.2">
      <c r="B1550" s="326" t="s">
        <v>151</v>
      </c>
      <c r="C1550" s="326"/>
      <c r="D1550" s="326"/>
      <c r="E1550" s="326"/>
      <c r="F1550" s="326"/>
      <c r="G1550" s="326"/>
      <c r="H1550" s="326"/>
      <c r="I1550" s="326"/>
      <c r="J1550" s="326"/>
      <c r="K1550" s="326"/>
      <c r="L1550" s="326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313" t="s">
        <v>78</v>
      </c>
      <c r="C1598" s="313"/>
      <c r="D1598" s="313"/>
      <c r="E1598" s="313"/>
      <c r="F1598" s="313"/>
      <c r="G1598" s="313"/>
      <c r="H1598" s="313"/>
      <c r="I1598" s="313"/>
      <c r="J1598" s="313"/>
      <c r="K1598" s="313"/>
      <c r="L1598" s="313"/>
      <c r="M1598" s="313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307" t="s">
        <v>36</v>
      </c>
      <c r="C1600" s="309" t="s">
        <v>74</v>
      </c>
      <c r="D1600" s="309"/>
      <c r="E1600" s="309" t="s">
        <v>61</v>
      </c>
      <c r="F1600" s="309"/>
      <c r="G1600" s="309" t="s">
        <v>76</v>
      </c>
      <c r="H1600" s="309"/>
      <c r="I1600" s="309" t="s">
        <v>75</v>
      </c>
      <c r="J1600" s="309"/>
      <c r="K1600" s="309" t="s">
        <v>14</v>
      </c>
      <c r="L1600" s="309"/>
    </row>
    <row r="1601" spans="2:12" ht="24.95" customHeight="1" x14ac:dyDescent="0.2">
      <c r="B1601" s="308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10</v>
      </c>
      <c r="F1602" s="180">
        <v>278</v>
      </c>
      <c r="G1602" s="180">
        <v>0</v>
      </c>
      <c r="H1602" s="180">
        <v>0</v>
      </c>
      <c r="I1602" s="180">
        <v>0</v>
      </c>
      <c r="J1602" s="180">
        <v>0</v>
      </c>
      <c r="K1602" s="179">
        <v>16</v>
      </c>
      <c r="L1602" s="179">
        <v>743</v>
      </c>
    </row>
    <row r="1603" spans="2:12" ht="24.95" customHeight="1" x14ac:dyDescent="0.2">
      <c r="B1603" s="68" t="s">
        <v>5</v>
      </c>
      <c r="C1603" s="180">
        <v>12</v>
      </c>
      <c r="D1603" s="180">
        <v>641</v>
      </c>
      <c r="E1603" s="180">
        <v>32</v>
      </c>
      <c r="F1603" s="180">
        <v>1394</v>
      </c>
      <c r="G1603" s="180">
        <v>11</v>
      </c>
      <c r="H1603" s="180">
        <v>294</v>
      </c>
      <c r="I1603" s="180">
        <v>17</v>
      </c>
      <c r="J1603" s="180">
        <v>521</v>
      </c>
      <c r="K1603" s="179">
        <v>72</v>
      </c>
      <c r="L1603" s="179">
        <v>2850</v>
      </c>
    </row>
    <row r="1604" spans="2:12" ht="24.95" customHeight="1" x14ac:dyDescent="0.2">
      <c r="B1604" s="68" t="s">
        <v>22</v>
      </c>
      <c r="C1604" s="180">
        <v>21</v>
      </c>
      <c r="D1604" s="180">
        <v>1119</v>
      </c>
      <c r="E1604" s="180">
        <v>55</v>
      </c>
      <c r="F1604" s="180">
        <v>2025</v>
      </c>
      <c r="G1604" s="180">
        <v>17</v>
      </c>
      <c r="H1604" s="180">
        <v>556</v>
      </c>
      <c r="I1604" s="180">
        <v>39</v>
      </c>
      <c r="J1604" s="180">
        <v>1286</v>
      </c>
      <c r="K1604" s="179">
        <v>132</v>
      </c>
      <c r="L1604" s="179">
        <v>4986</v>
      </c>
    </row>
    <row r="1605" spans="2:12" ht="24.95" customHeight="1" x14ac:dyDescent="0.2">
      <c r="B1605" s="68" t="s">
        <v>7</v>
      </c>
      <c r="C1605" s="180">
        <v>4</v>
      </c>
      <c r="D1605" s="180">
        <v>222</v>
      </c>
      <c r="E1605" s="180">
        <v>12</v>
      </c>
      <c r="F1605" s="180">
        <v>249</v>
      </c>
      <c r="G1605" s="180">
        <v>12</v>
      </c>
      <c r="H1605" s="180">
        <v>375</v>
      </c>
      <c r="I1605" s="180">
        <v>7</v>
      </c>
      <c r="J1605" s="180">
        <v>242</v>
      </c>
      <c r="K1605" s="179">
        <v>35</v>
      </c>
      <c r="L1605" s="179">
        <v>1088</v>
      </c>
    </row>
    <row r="1606" spans="2:12" ht="24.95" customHeight="1" x14ac:dyDescent="0.2">
      <c r="B1606" s="68" t="s">
        <v>8</v>
      </c>
      <c r="C1606" s="180">
        <v>3</v>
      </c>
      <c r="D1606" s="180">
        <v>131</v>
      </c>
      <c r="E1606" s="180">
        <v>13</v>
      </c>
      <c r="F1606" s="180">
        <v>414</v>
      </c>
      <c r="G1606" s="180">
        <v>0</v>
      </c>
      <c r="H1606" s="180">
        <v>0</v>
      </c>
      <c r="I1606" s="180">
        <v>3</v>
      </c>
      <c r="J1606" s="180">
        <v>44</v>
      </c>
      <c r="K1606" s="179">
        <v>19</v>
      </c>
      <c r="L1606" s="179">
        <v>589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18</v>
      </c>
      <c r="F1607" s="180">
        <v>1277</v>
      </c>
      <c r="G1607" s="180">
        <v>0</v>
      </c>
      <c r="H1607" s="180">
        <v>0</v>
      </c>
      <c r="I1607" s="180">
        <v>0</v>
      </c>
      <c r="J1607" s="180">
        <v>0</v>
      </c>
      <c r="K1607" s="179">
        <v>22</v>
      </c>
      <c r="L1607" s="179">
        <v>1631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577</v>
      </c>
      <c r="G1608" s="180">
        <v>0</v>
      </c>
      <c r="H1608" s="180">
        <v>0</v>
      </c>
      <c r="I1608" s="180">
        <v>1</v>
      </c>
      <c r="J1608" s="180">
        <v>8</v>
      </c>
      <c r="K1608" s="179">
        <v>17</v>
      </c>
      <c r="L1608" s="179">
        <v>645</v>
      </c>
    </row>
    <row r="1609" spans="2:12" ht="24.95" customHeight="1" x14ac:dyDescent="0.2">
      <c r="B1609" s="68" t="s">
        <v>11</v>
      </c>
      <c r="C1609" s="180">
        <v>2</v>
      </c>
      <c r="D1609" s="180">
        <v>147</v>
      </c>
      <c r="E1609" s="180">
        <v>12</v>
      </c>
      <c r="F1609" s="180">
        <v>719</v>
      </c>
      <c r="G1609" s="180">
        <v>0</v>
      </c>
      <c r="H1609" s="180">
        <v>0</v>
      </c>
      <c r="I1609" s="180">
        <v>3</v>
      </c>
      <c r="J1609" s="180">
        <v>93</v>
      </c>
      <c r="K1609" s="179">
        <v>17</v>
      </c>
      <c r="L1609" s="179">
        <v>959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38</v>
      </c>
      <c r="G1610" s="180">
        <v>0</v>
      </c>
      <c r="H1610" s="180">
        <v>0</v>
      </c>
      <c r="I1610" s="180">
        <v>9</v>
      </c>
      <c r="J1610" s="180">
        <v>162</v>
      </c>
      <c r="K1610" s="179">
        <v>12</v>
      </c>
      <c r="L1610" s="179">
        <v>200</v>
      </c>
    </row>
    <row r="1611" spans="2:12" ht="24.95" customHeight="1" x14ac:dyDescent="0.2">
      <c r="B1611" s="72" t="s">
        <v>14</v>
      </c>
      <c r="C1611" s="173">
        <v>53</v>
      </c>
      <c r="D1611" s="173">
        <v>3139</v>
      </c>
      <c r="E1611" s="173">
        <v>170</v>
      </c>
      <c r="F1611" s="173">
        <v>6971</v>
      </c>
      <c r="G1611" s="173">
        <v>40</v>
      </c>
      <c r="H1611" s="173">
        <v>1225</v>
      </c>
      <c r="I1611" s="173">
        <v>79</v>
      </c>
      <c r="J1611" s="173">
        <v>2356</v>
      </c>
      <c r="K1611" s="173">
        <v>342</v>
      </c>
      <c r="L1611" s="173">
        <v>13691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313" t="s">
        <v>92</v>
      </c>
      <c r="C1626" s="313"/>
      <c r="D1626" s="313"/>
      <c r="E1626" s="313"/>
      <c r="F1626" s="313"/>
      <c r="G1626" s="313"/>
      <c r="H1626" s="313"/>
      <c r="I1626" s="313"/>
      <c r="J1626" s="313"/>
      <c r="K1626" s="313"/>
      <c r="L1626" s="313"/>
      <c r="M1626" s="313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315" t="s">
        <v>97</v>
      </c>
      <c r="C1629" s="134" t="s">
        <v>60</v>
      </c>
      <c r="D1629" s="180">
        <v>259</v>
      </c>
      <c r="E1629" s="180">
        <v>91</v>
      </c>
      <c r="F1629" s="180">
        <v>172</v>
      </c>
      <c r="G1629" s="180">
        <v>36</v>
      </c>
      <c r="H1629" s="180">
        <v>59</v>
      </c>
      <c r="I1629" s="180">
        <v>231</v>
      </c>
      <c r="J1629" s="180">
        <v>55</v>
      </c>
      <c r="K1629" s="180">
        <v>69</v>
      </c>
      <c r="L1629" s="180">
        <v>119</v>
      </c>
      <c r="M1629" s="175">
        <v>1091</v>
      </c>
      <c r="N1629" s="56"/>
    </row>
    <row r="1630" spans="2:14" ht="24.95" customHeight="1" x14ac:dyDescent="0.2">
      <c r="B1630" s="314"/>
      <c r="C1630" s="135" t="s">
        <v>29</v>
      </c>
      <c r="D1630" s="180">
        <v>2334</v>
      </c>
      <c r="E1630" s="180">
        <v>861</v>
      </c>
      <c r="F1630" s="180">
        <v>1103</v>
      </c>
      <c r="G1630" s="180">
        <v>366</v>
      </c>
      <c r="H1630" s="180">
        <v>449</v>
      </c>
      <c r="I1630" s="180">
        <v>2505</v>
      </c>
      <c r="J1630" s="180">
        <v>411</v>
      </c>
      <c r="K1630" s="180">
        <v>537</v>
      </c>
      <c r="L1630" s="180">
        <v>856</v>
      </c>
      <c r="M1630" s="179">
        <v>9422</v>
      </c>
      <c r="N1630" s="57"/>
    </row>
    <row r="1631" spans="2:14" ht="24.95" customHeight="1" x14ac:dyDescent="0.2">
      <c r="B1631" s="314" t="s">
        <v>98</v>
      </c>
      <c r="C1631" s="135" t="s">
        <v>60</v>
      </c>
      <c r="D1631" s="180">
        <v>2</v>
      </c>
      <c r="E1631" s="180">
        <v>1</v>
      </c>
      <c r="F1631" s="180">
        <v>0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9">
        <v>46</v>
      </c>
      <c r="N1631" s="7"/>
    </row>
    <row r="1632" spans="2:14" ht="24.95" customHeight="1" x14ac:dyDescent="0.2">
      <c r="B1632" s="314"/>
      <c r="C1632" s="135" t="s">
        <v>29</v>
      </c>
      <c r="D1632" s="180">
        <v>9</v>
      </c>
      <c r="E1632" s="180">
        <v>4</v>
      </c>
      <c r="F1632" s="180">
        <v>0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9">
        <v>192</v>
      </c>
      <c r="N1632" s="7"/>
    </row>
    <row r="1633" spans="2:13" ht="24.95" customHeight="1" x14ac:dyDescent="0.2">
      <c r="B1633" s="314" t="s">
        <v>99</v>
      </c>
      <c r="C1633" s="135" t="s">
        <v>60</v>
      </c>
      <c r="D1633" s="180">
        <v>134</v>
      </c>
      <c r="E1633" s="180">
        <v>27</v>
      </c>
      <c r="F1633" s="180">
        <v>16</v>
      </c>
      <c r="G1633" s="180">
        <v>8</v>
      </c>
      <c r="H1633" s="180">
        <v>28</v>
      </c>
      <c r="I1633" s="180">
        <v>95</v>
      </c>
      <c r="J1633" s="180">
        <v>9</v>
      </c>
      <c r="K1633" s="180">
        <v>19</v>
      </c>
      <c r="L1633" s="180">
        <v>13</v>
      </c>
      <c r="M1633" s="179">
        <v>349</v>
      </c>
    </row>
    <row r="1634" spans="2:13" ht="24.95" customHeight="1" x14ac:dyDescent="0.2">
      <c r="B1634" s="314"/>
      <c r="C1634" s="135" t="s">
        <v>29</v>
      </c>
      <c r="D1634" s="180">
        <v>1328</v>
      </c>
      <c r="E1634" s="180">
        <v>238</v>
      </c>
      <c r="F1634" s="180">
        <v>123</v>
      </c>
      <c r="G1634" s="180">
        <v>63</v>
      </c>
      <c r="H1634" s="180">
        <v>249</v>
      </c>
      <c r="I1634" s="180">
        <v>972</v>
      </c>
      <c r="J1634" s="180">
        <v>73</v>
      </c>
      <c r="K1634" s="180">
        <v>146</v>
      </c>
      <c r="L1634" s="180">
        <v>106</v>
      </c>
      <c r="M1634" s="179">
        <v>3298</v>
      </c>
    </row>
    <row r="1635" spans="2:13" ht="24.95" customHeight="1" x14ac:dyDescent="0.2">
      <c r="B1635" s="314" t="s">
        <v>100</v>
      </c>
      <c r="C1635" s="135" t="s">
        <v>60</v>
      </c>
      <c r="D1635" s="180">
        <v>306</v>
      </c>
      <c r="E1635" s="180">
        <v>238</v>
      </c>
      <c r="F1635" s="180">
        <v>461</v>
      </c>
      <c r="G1635" s="180">
        <v>31</v>
      </c>
      <c r="H1635" s="180">
        <v>473</v>
      </c>
      <c r="I1635" s="180">
        <v>61</v>
      </c>
      <c r="J1635" s="180">
        <v>127</v>
      </c>
      <c r="K1635" s="180">
        <v>163</v>
      </c>
      <c r="L1635" s="180">
        <v>203</v>
      </c>
      <c r="M1635" s="179">
        <v>2063</v>
      </c>
    </row>
    <row r="1636" spans="2:13" ht="24.95" customHeight="1" x14ac:dyDescent="0.2">
      <c r="B1636" s="314"/>
      <c r="C1636" s="135" t="s">
        <v>29</v>
      </c>
      <c r="D1636" s="180">
        <v>1528</v>
      </c>
      <c r="E1636" s="180">
        <v>1212</v>
      </c>
      <c r="F1636" s="180">
        <v>2314</v>
      </c>
      <c r="G1636" s="180">
        <v>136</v>
      </c>
      <c r="H1636" s="180">
        <v>2306</v>
      </c>
      <c r="I1636" s="180">
        <v>313</v>
      </c>
      <c r="J1636" s="180">
        <v>664</v>
      </c>
      <c r="K1636" s="180">
        <v>810</v>
      </c>
      <c r="L1636" s="180">
        <v>1022</v>
      </c>
      <c r="M1636" s="179">
        <v>10305</v>
      </c>
    </row>
    <row r="1637" spans="2:13" ht="24.95" customHeight="1" x14ac:dyDescent="0.2">
      <c r="B1637" s="314" t="s">
        <v>101</v>
      </c>
      <c r="C1637" s="135" t="s">
        <v>60</v>
      </c>
      <c r="D1637" s="180">
        <v>6</v>
      </c>
      <c r="E1637" s="180">
        <v>9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2</v>
      </c>
      <c r="L1637" s="180">
        <v>2</v>
      </c>
      <c r="M1637" s="179">
        <v>29</v>
      </c>
    </row>
    <row r="1638" spans="2:13" ht="24.95" customHeight="1" x14ac:dyDescent="0.2">
      <c r="B1638" s="325"/>
      <c r="C1638" s="133" t="s">
        <v>29</v>
      </c>
      <c r="D1638" s="180">
        <v>93</v>
      </c>
      <c r="E1638" s="180">
        <v>51</v>
      </c>
      <c r="F1638" s="180">
        <v>0</v>
      </c>
      <c r="G1638" s="180">
        <v>5</v>
      </c>
      <c r="H1638" s="180">
        <v>15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216</v>
      </c>
    </row>
    <row r="1639" spans="2:13" ht="24.95" customHeight="1" x14ac:dyDescent="0.2">
      <c r="B1639" s="322" t="s">
        <v>14</v>
      </c>
      <c r="C1639" s="132" t="s">
        <v>60</v>
      </c>
      <c r="D1639" s="182">
        <v>707</v>
      </c>
      <c r="E1639" s="182">
        <v>366</v>
      </c>
      <c r="F1639" s="182">
        <v>649</v>
      </c>
      <c r="G1639" s="182">
        <v>76</v>
      </c>
      <c r="H1639" s="182">
        <v>565</v>
      </c>
      <c r="I1639" s="182">
        <v>392</v>
      </c>
      <c r="J1639" s="182">
        <v>192</v>
      </c>
      <c r="K1639" s="182">
        <v>253</v>
      </c>
      <c r="L1639" s="182">
        <v>378</v>
      </c>
      <c r="M1639" s="182">
        <v>3578</v>
      </c>
    </row>
    <row r="1640" spans="2:13" ht="24.95" customHeight="1" x14ac:dyDescent="0.2">
      <c r="B1640" s="322"/>
      <c r="C1640" s="131" t="s">
        <v>29</v>
      </c>
      <c r="D1640" s="172">
        <v>5292</v>
      </c>
      <c r="E1640" s="172">
        <v>2366</v>
      </c>
      <c r="F1640" s="172">
        <v>3540</v>
      </c>
      <c r="G1640" s="172">
        <v>570</v>
      </c>
      <c r="H1640" s="172">
        <v>3023</v>
      </c>
      <c r="I1640" s="172">
        <v>3817</v>
      </c>
      <c r="J1640" s="172">
        <v>1171</v>
      </c>
      <c r="K1640" s="172">
        <v>1511</v>
      </c>
      <c r="L1640" s="172">
        <v>2143</v>
      </c>
      <c r="M1640" s="172">
        <v>23433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313" t="s">
        <v>94</v>
      </c>
      <c r="C1660" s="313"/>
      <c r="D1660" s="313"/>
      <c r="E1660" s="313"/>
      <c r="F1660" s="313"/>
      <c r="G1660" s="313"/>
      <c r="H1660" s="313"/>
      <c r="I1660" s="313"/>
      <c r="J1660" s="313"/>
      <c r="K1660" s="313"/>
      <c r="L1660" s="313"/>
      <c r="M1660" s="313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315" t="s">
        <v>102</v>
      </c>
      <c r="C1663" s="134" t="s">
        <v>60</v>
      </c>
      <c r="D1663" s="180">
        <v>51</v>
      </c>
      <c r="E1663" s="180">
        <v>38</v>
      </c>
      <c r="F1663" s="180">
        <v>49</v>
      </c>
      <c r="G1663" s="180">
        <v>4</v>
      </c>
      <c r="H1663" s="180">
        <v>91</v>
      </c>
      <c r="I1663" s="180">
        <v>36</v>
      </c>
      <c r="J1663" s="180">
        <v>17</v>
      </c>
      <c r="K1663" s="180">
        <v>25</v>
      </c>
      <c r="L1663" s="180">
        <v>25</v>
      </c>
      <c r="M1663" s="175">
        <v>336</v>
      </c>
      <c r="N1663" s="56"/>
    </row>
    <row r="1664" spans="2:14" ht="24.95" customHeight="1" x14ac:dyDescent="0.2">
      <c r="B1664" s="314"/>
      <c r="C1664" s="135" t="s">
        <v>29</v>
      </c>
      <c r="D1664" s="180">
        <v>625</v>
      </c>
      <c r="E1664" s="180">
        <v>784</v>
      </c>
      <c r="F1664" s="180">
        <v>792</v>
      </c>
      <c r="G1664" s="180">
        <v>85</v>
      </c>
      <c r="H1664" s="180">
        <v>1622</v>
      </c>
      <c r="I1664" s="180">
        <v>750</v>
      </c>
      <c r="J1664" s="180">
        <v>245</v>
      </c>
      <c r="K1664" s="180">
        <v>487</v>
      </c>
      <c r="L1664" s="180">
        <v>473</v>
      </c>
      <c r="M1664" s="179">
        <v>5863</v>
      </c>
      <c r="N1664" s="57"/>
    </row>
    <row r="1665" spans="2:14" ht="24.95" customHeight="1" x14ac:dyDescent="0.2">
      <c r="B1665" s="314" t="s">
        <v>103</v>
      </c>
      <c r="C1665" s="135" t="s">
        <v>60</v>
      </c>
      <c r="D1665" s="180">
        <v>26</v>
      </c>
      <c r="E1665" s="180">
        <v>15</v>
      </c>
      <c r="F1665" s="180">
        <v>10</v>
      </c>
      <c r="G1665" s="180">
        <v>8</v>
      </c>
      <c r="H1665" s="180">
        <v>18</v>
      </c>
      <c r="I1665" s="180">
        <v>24</v>
      </c>
      <c r="J1665" s="180">
        <v>18</v>
      </c>
      <c r="K1665" s="180">
        <v>10</v>
      </c>
      <c r="L1665" s="180">
        <v>7</v>
      </c>
      <c r="M1665" s="179">
        <v>136</v>
      </c>
      <c r="N1665" s="7"/>
    </row>
    <row r="1666" spans="2:14" ht="24.95" customHeight="1" x14ac:dyDescent="0.2">
      <c r="B1666" s="314"/>
      <c r="C1666" s="135" t="s">
        <v>29</v>
      </c>
      <c r="D1666" s="180">
        <v>381</v>
      </c>
      <c r="E1666" s="180">
        <v>315</v>
      </c>
      <c r="F1666" s="180">
        <v>250</v>
      </c>
      <c r="G1666" s="180">
        <v>131</v>
      </c>
      <c r="H1666" s="180">
        <v>383</v>
      </c>
      <c r="I1666" s="180">
        <v>410</v>
      </c>
      <c r="J1666" s="180">
        <v>351</v>
      </c>
      <c r="K1666" s="180">
        <v>159</v>
      </c>
      <c r="L1666" s="180">
        <v>66</v>
      </c>
      <c r="M1666" s="179">
        <v>2446</v>
      </c>
      <c r="N1666" s="7"/>
    </row>
    <row r="1667" spans="2:14" ht="24.95" customHeight="1" x14ac:dyDescent="0.2">
      <c r="B1667" s="314" t="s">
        <v>104</v>
      </c>
      <c r="C1667" s="135" t="s">
        <v>60</v>
      </c>
      <c r="D1667" s="180">
        <v>3</v>
      </c>
      <c r="E1667" s="180">
        <v>2</v>
      </c>
      <c r="F1667" s="180">
        <v>8</v>
      </c>
      <c r="G1667" s="180">
        <v>2</v>
      </c>
      <c r="H1667" s="180">
        <v>1</v>
      </c>
      <c r="I1667" s="180">
        <v>1</v>
      </c>
      <c r="J1667" s="180">
        <v>2</v>
      </c>
      <c r="K1667" s="180">
        <v>1</v>
      </c>
      <c r="L1667" s="180">
        <v>0</v>
      </c>
      <c r="M1667" s="179">
        <v>20</v>
      </c>
    </row>
    <row r="1668" spans="2:14" ht="24.95" customHeight="1" x14ac:dyDescent="0.2">
      <c r="B1668" s="314"/>
      <c r="C1668" s="135" t="s">
        <v>29</v>
      </c>
      <c r="D1668" s="180">
        <v>86</v>
      </c>
      <c r="E1668" s="180">
        <v>22</v>
      </c>
      <c r="F1668" s="180">
        <v>163</v>
      </c>
      <c r="G1668" s="180">
        <v>76</v>
      </c>
      <c r="H1668" s="180">
        <v>21</v>
      </c>
      <c r="I1668" s="180">
        <v>16</v>
      </c>
      <c r="J1668" s="180">
        <v>9</v>
      </c>
      <c r="K1668" s="180">
        <v>38</v>
      </c>
      <c r="L1668" s="180">
        <v>0</v>
      </c>
      <c r="M1668" s="179">
        <v>431</v>
      </c>
    </row>
    <row r="1669" spans="2:14" ht="24.95" customHeight="1" x14ac:dyDescent="0.2">
      <c r="B1669" s="314" t="s">
        <v>105</v>
      </c>
      <c r="C1669" s="135" t="s">
        <v>60</v>
      </c>
      <c r="D1669" s="180">
        <v>2</v>
      </c>
      <c r="E1669" s="180">
        <v>0</v>
      </c>
      <c r="F1669" s="180">
        <v>0</v>
      </c>
      <c r="G1669" s="180">
        <v>0</v>
      </c>
      <c r="H1669" s="180">
        <v>1</v>
      </c>
      <c r="I1669" s="180">
        <v>0</v>
      </c>
      <c r="J1669" s="180">
        <v>0</v>
      </c>
      <c r="K1669" s="180">
        <v>0</v>
      </c>
      <c r="L1669" s="180">
        <v>0</v>
      </c>
      <c r="M1669" s="179">
        <v>3</v>
      </c>
    </row>
    <row r="1670" spans="2:14" ht="24.95" customHeight="1" x14ac:dyDescent="0.2">
      <c r="B1670" s="314"/>
      <c r="C1670" s="135" t="s">
        <v>29</v>
      </c>
      <c r="D1670" s="180">
        <v>47</v>
      </c>
      <c r="E1670" s="180">
        <v>0</v>
      </c>
      <c r="F1670" s="180">
        <v>0</v>
      </c>
      <c r="G1670" s="180">
        <v>0</v>
      </c>
      <c r="H1670" s="180">
        <v>40</v>
      </c>
      <c r="I1670" s="180">
        <v>0</v>
      </c>
      <c r="J1670" s="180">
        <v>0</v>
      </c>
      <c r="K1670" s="180">
        <v>0</v>
      </c>
      <c r="L1670" s="180">
        <v>0</v>
      </c>
      <c r="M1670" s="179">
        <v>87</v>
      </c>
    </row>
    <row r="1671" spans="2:14" ht="24.95" customHeight="1" x14ac:dyDescent="0.2">
      <c r="B1671" s="314" t="s">
        <v>106</v>
      </c>
      <c r="C1671" s="135" t="s">
        <v>60</v>
      </c>
      <c r="D1671" s="180">
        <v>0</v>
      </c>
      <c r="E1671" s="180">
        <v>0</v>
      </c>
      <c r="F1671" s="180">
        <v>2</v>
      </c>
      <c r="G1671" s="180">
        <v>0</v>
      </c>
      <c r="H1671" s="180">
        <v>1</v>
      </c>
      <c r="I1671" s="180">
        <v>0</v>
      </c>
      <c r="J1671" s="180">
        <v>0</v>
      </c>
      <c r="K1671" s="180">
        <v>2</v>
      </c>
      <c r="L1671" s="180">
        <v>0</v>
      </c>
      <c r="M1671" s="179">
        <v>5</v>
      </c>
    </row>
    <row r="1672" spans="2:14" ht="24.95" customHeight="1" x14ac:dyDescent="0.2">
      <c r="B1672" s="325"/>
      <c r="C1672" s="133" t="s">
        <v>29</v>
      </c>
      <c r="D1672" s="180">
        <v>0</v>
      </c>
      <c r="E1672" s="180">
        <v>0</v>
      </c>
      <c r="F1672" s="180">
        <v>17</v>
      </c>
      <c r="G1672" s="180">
        <v>0</v>
      </c>
      <c r="H1672" s="180">
        <v>216</v>
      </c>
      <c r="I1672" s="180">
        <v>0</v>
      </c>
      <c r="J1672" s="180">
        <v>0</v>
      </c>
      <c r="K1672" s="180">
        <v>14</v>
      </c>
      <c r="L1672" s="180">
        <v>0</v>
      </c>
      <c r="M1672" s="181">
        <v>247</v>
      </c>
    </row>
    <row r="1673" spans="2:14" ht="24.95" customHeight="1" x14ac:dyDescent="0.2">
      <c r="B1673" s="322" t="s">
        <v>14</v>
      </c>
      <c r="C1673" s="132" t="s">
        <v>60</v>
      </c>
      <c r="D1673" s="182">
        <v>82</v>
      </c>
      <c r="E1673" s="182">
        <v>55</v>
      </c>
      <c r="F1673" s="182">
        <v>69</v>
      </c>
      <c r="G1673" s="182">
        <v>14</v>
      </c>
      <c r="H1673" s="182">
        <v>112</v>
      </c>
      <c r="I1673" s="182">
        <v>61</v>
      </c>
      <c r="J1673" s="182">
        <v>37</v>
      </c>
      <c r="K1673" s="182">
        <v>38</v>
      </c>
      <c r="L1673" s="182">
        <v>32</v>
      </c>
      <c r="M1673" s="182">
        <v>500</v>
      </c>
    </row>
    <row r="1674" spans="2:14" ht="24.95" customHeight="1" x14ac:dyDescent="0.2">
      <c r="B1674" s="322"/>
      <c r="C1674" s="131" t="s">
        <v>29</v>
      </c>
      <c r="D1674" s="172">
        <v>1139</v>
      </c>
      <c r="E1674" s="172">
        <v>1121</v>
      </c>
      <c r="F1674" s="172">
        <v>1222</v>
      </c>
      <c r="G1674" s="172">
        <v>292</v>
      </c>
      <c r="H1674" s="172">
        <v>2282</v>
      </c>
      <c r="I1674" s="172">
        <v>1176</v>
      </c>
      <c r="J1674" s="172">
        <v>605</v>
      </c>
      <c r="K1674" s="172">
        <v>698</v>
      </c>
      <c r="L1674" s="172">
        <v>539</v>
      </c>
      <c r="M1674" s="172">
        <v>9074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313" t="s">
        <v>112</v>
      </c>
      <c r="C1689" s="313"/>
      <c r="D1689" s="313"/>
      <c r="E1689" s="313"/>
      <c r="F1689" s="313"/>
      <c r="G1689" s="313"/>
      <c r="H1689" s="313"/>
      <c r="I1689" s="313"/>
      <c r="J1689" s="313"/>
      <c r="K1689" s="313"/>
      <c r="L1689" s="313"/>
      <c r="M1689" s="313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624</v>
      </c>
      <c r="D1692" s="180">
        <v>853</v>
      </c>
      <c r="E1692" s="180">
        <v>1266</v>
      </c>
      <c r="F1692" s="180">
        <v>357</v>
      </c>
      <c r="G1692" s="180">
        <v>755</v>
      </c>
      <c r="H1692" s="180">
        <v>543</v>
      </c>
      <c r="I1692" s="180">
        <v>352</v>
      </c>
      <c r="J1692" s="180">
        <v>906</v>
      </c>
      <c r="K1692" s="180">
        <v>390</v>
      </c>
      <c r="L1692" s="179">
        <v>6046</v>
      </c>
      <c r="N1692" s="35"/>
    </row>
    <row r="1693" spans="2:14" ht="24.95" customHeight="1" x14ac:dyDescent="0.2">
      <c r="B1693" s="110" t="s">
        <v>29</v>
      </c>
      <c r="C1693" s="178">
        <v>60468</v>
      </c>
      <c r="D1693" s="178">
        <v>73870</v>
      </c>
      <c r="E1693" s="178">
        <v>78731</v>
      </c>
      <c r="F1693" s="178">
        <v>29850</v>
      </c>
      <c r="G1693" s="178">
        <v>59896</v>
      </c>
      <c r="H1693" s="178">
        <v>59819</v>
      </c>
      <c r="I1693" s="178">
        <v>29269</v>
      </c>
      <c r="J1693" s="178">
        <v>97686</v>
      </c>
      <c r="K1693" s="178">
        <v>33712</v>
      </c>
      <c r="L1693" s="181">
        <v>523301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336" t="s">
        <v>90</v>
      </c>
      <c r="C1722" s="337"/>
      <c r="D1722" s="337"/>
      <c r="E1722" s="337"/>
      <c r="F1722" s="337"/>
      <c r="G1722" s="337"/>
      <c r="H1722" s="337"/>
      <c r="I1722" s="337"/>
      <c r="J1722" s="337"/>
      <c r="K1722" s="337"/>
      <c r="L1722" s="337"/>
      <c r="M1722" s="155"/>
    </row>
    <row r="1723" spans="1:13" ht="20.100000000000001" customHeight="1" thickBot="1" x14ac:dyDescent="0.25">
      <c r="B1723" s="338" t="s">
        <v>154</v>
      </c>
      <c r="C1723" s="339"/>
      <c r="D1723" s="339"/>
      <c r="E1723" s="339"/>
      <c r="F1723" s="339"/>
      <c r="G1723" s="339"/>
      <c r="H1723" s="339"/>
      <c r="I1723" s="339"/>
      <c r="J1723" s="339"/>
      <c r="K1723" s="339"/>
      <c r="L1723" s="339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332" t="s">
        <v>139</v>
      </c>
      <c r="C1728" s="333"/>
      <c r="D1728" s="327" t="s">
        <v>128</v>
      </c>
      <c r="E1728" s="327"/>
      <c r="F1728" s="327"/>
      <c r="G1728" s="327"/>
      <c r="H1728" s="327"/>
      <c r="I1728" s="327"/>
      <c r="J1728" s="327"/>
      <c r="K1728" s="327"/>
      <c r="L1728" s="327"/>
      <c r="M1728" s="114"/>
    </row>
    <row r="1729" spans="1:15" s="111" customFormat="1" ht="20.100000000000001" customHeight="1" x14ac:dyDescent="0.2">
      <c r="A1729" s="114"/>
      <c r="B1729" s="332"/>
      <c r="C1729" s="333"/>
      <c r="D1729" s="327"/>
      <c r="E1729" s="327"/>
      <c r="F1729" s="327"/>
      <c r="G1729" s="327"/>
      <c r="H1729" s="327"/>
      <c r="I1729" s="327"/>
      <c r="J1729" s="327"/>
      <c r="K1729" s="327"/>
      <c r="L1729" s="327"/>
      <c r="M1729" s="114"/>
    </row>
    <row r="1730" spans="1:15" s="111" customFormat="1" ht="20.100000000000001" customHeight="1" x14ac:dyDescent="0.2">
      <c r="A1730" s="114"/>
      <c r="B1730" s="332" t="s">
        <v>140</v>
      </c>
      <c r="C1730" s="333"/>
      <c r="D1730" s="327" t="s">
        <v>129</v>
      </c>
      <c r="E1730" s="327"/>
      <c r="F1730" s="327"/>
      <c r="G1730" s="327"/>
      <c r="H1730" s="327"/>
      <c r="I1730" s="327"/>
      <c r="J1730" s="327"/>
      <c r="K1730" s="327"/>
      <c r="L1730" s="327"/>
      <c r="M1730" s="114"/>
    </row>
    <row r="1731" spans="1:15" ht="20.100000000000001" customHeight="1" x14ac:dyDescent="0.2">
      <c r="A1731" s="113"/>
      <c r="B1731" s="332"/>
      <c r="C1731" s="333"/>
      <c r="D1731" s="327"/>
      <c r="E1731" s="327"/>
      <c r="F1731" s="327"/>
      <c r="G1731" s="327"/>
      <c r="H1731" s="327"/>
      <c r="I1731" s="327"/>
      <c r="J1731" s="327"/>
      <c r="K1731" s="327"/>
      <c r="L1731" s="327"/>
      <c r="M1731" s="114"/>
    </row>
    <row r="1732" spans="1:15" ht="20.100000000000001" customHeight="1" x14ac:dyDescent="0.2">
      <c r="A1732" s="113"/>
      <c r="B1732" s="332" t="s">
        <v>141</v>
      </c>
      <c r="C1732" s="333"/>
      <c r="D1732" s="327" t="s">
        <v>130</v>
      </c>
      <c r="E1732" s="327"/>
      <c r="F1732" s="327"/>
      <c r="G1732" s="327"/>
      <c r="H1732" s="327"/>
      <c r="I1732" s="327"/>
      <c r="J1732" s="327"/>
      <c r="K1732" s="327"/>
      <c r="L1732" s="327"/>
      <c r="M1732" s="114"/>
    </row>
    <row r="1733" spans="1:15" s="111" customFormat="1" ht="20.100000000000001" customHeight="1" x14ac:dyDescent="0.2">
      <c r="A1733" s="114"/>
      <c r="B1733" s="332"/>
      <c r="C1733" s="333"/>
      <c r="D1733" s="327"/>
      <c r="E1733" s="327"/>
      <c r="F1733" s="327"/>
      <c r="G1733" s="327"/>
      <c r="H1733" s="327"/>
      <c r="I1733" s="327"/>
      <c r="J1733" s="327"/>
      <c r="K1733" s="327"/>
      <c r="L1733" s="327"/>
      <c r="M1733" s="114"/>
    </row>
    <row r="1734" spans="1:15" s="111" customFormat="1" ht="20.100000000000001" customHeight="1" x14ac:dyDescent="0.2">
      <c r="A1734" s="114"/>
      <c r="B1734" s="332" t="s">
        <v>3</v>
      </c>
      <c r="C1734" s="333"/>
      <c r="D1734" s="327" t="s">
        <v>131</v>
      </c>
      <c r="E1734" s="327"/>
      <c r="F1734" s="327"/>
      <c r="G1734" s="327"/>
      <c r="H1734" s="327"/>
      <c r="I1734" s="327"/>
      <c r="J1734" s="327"/>
      <c r="K1734" s="327"/>
      <c r="L1734" s="327"/>
      <c r="M1734" s="114"/>
    </row>
    <row r="1735" spans="1:15" s="111" customFormat="1" ht="20.100000000000001" customHeight="1" x14ac:dyDescent="0.2">
      <c r="A1735" s="114"/>
      <c r="B1735" s="332"/>
      <c r="C1735" s="333"/>
      <c r="D1735" s="327"/>
      <c r="E1735" s="327"/>
      <c r="F1735" s="327"/>
      <c r="G1735" s="327"/>
      <c r="H1735" s="327"/>
      <c r="I1735" s="327"/>
      <c r="J1735" s="327"/>
      <c r="K1735" s="327"/>
      <c r="L1735" s="327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328" t="s">
        <v>142</v>
      </c>
      <c r="C1741" s="329"/>
      <c r="D1741" s="327" t="s">
        <v>132</v>
      </c>
      <c r="E1741" s="327"/>
      <c r="F1741" s="327"/>
      <c r="G1741" s="327"/>
      <c r="H1741" s="327"/>
      <c r="I1741" s="327"/>
      <c r="J1741" s="327"/>
      <c r="K1741" s="327"/>
      <c r="L1741" s="327"/>
      <c r="M1741" s="152"/>
    </row>
    <row r="1742" spans="1:15" s="111" customFormat="1" ht="20.100000000000001" customHeight="1" x14ac:dyDescent="0.2">
      <c r="B1742" s="328"/>
      <c r="C1742" s="329"/>
      <c r="D1742" s="327"/>
      <c r="E1742" s="327"/>
      <c r="F1742" s="327"/>
      <c r="G1742" s="327"/>
      <c r="H1742" s="327"/>
      <c r="I1742" s="327"/>
      <c r="J1742" s="327"/>
      <c r="K1742" s="327"/>
      <c r="L1742" s="327"/>
      <c r="M1742" s="152"/>
    </row>
    <row r="1743" spans="1:15" ht="20.100000000000001" customHeight="1" x14ac:dyDescent="0.2">
      <c r="B1743" s="328" t="s">
        <v>143</v>
      </c>
      <c r="C1743" s="329"/>
      <c r="D1743" s="330" t="s">
        <v>133</v>
      </c>
      <c r="E1743" s="330"/>
      <c r="F1743" s="330"/>
      <c r="G1743" s="330"/>
      <c r="H1743" s="330"/>
      <c r="I1743" s="330"/>
      <c r="J1743" s="330"/>
      <c r="K1743" s="330"/>
      <c r="L1743" s="330"/>
      <c r="M1743" s="331"/>
      <c r="N1743" s="111"/>
      <c r="O1743" s="111"/>
    </row>
    <row r="1744" spans="1:15" ht="20.100000000000001" customHeight="1" x14ac:dyDescent="0.2">
      <c r="B1744" s="328"/>
      <c r="C1744" s="329"/>
      <c r="D1744" s="330"/>
      <c r="E1744" s="330"/>
      <c r="F1744" s="330"/>
      <c r="G1744" s="330"/>
      <c r="H1744" s="330"/>
      <c r="I1744" s="330"/>
      <c r="J1744" s="330"/>
      <c r="K1744" s="330"/>
      <c r="L1744" s="330"/>
      <c r="M1744" s="331"/>
      <c r="N1744" s="111"/>
      <c r="O1744" s="111"/>
    </row>
    <row r="1745" spans="2:15" ht="20.100000000000001" customHeight="1" x14ac:dyDescent="0.2">
      <c r="B1745" s="328" t="s">
        <v>144</v>
      </c>
      <c r="C1745" s="329"/>
      <c r="D1745" s="330" t="s">
        <v>134</v>
      </c>
      <c r="E1745" s="330"/>
      <c r="F1745" s="330"/>
      <c r="G1745" s="330"/>
      <c r="H1745" s="330"/>
      <c r="I1745" s="330"/>
      <c r="J1745" s="330"/>
      <c r="K1745" s="330"/>
      <c r="L1745" s="330"/>
      <c r="M1745" s="152"/>
      <c r="N1745" s="111"/>
      <c r="O1745" s="111"/>
    </row>
    <row r="1746" spans="2:15" ht="20.100000000000001" customHeight="1" x14ac:dyDescent="0.2">
      <c r="B1746" s="328"/>
      <c r="C1746" s="329"/>
      <c r="D1746" s="330"/>
      <c r="E1746" s="330"/>
      <c r="F1746" s="330"/>
      <c r="G1746" s="330"/>
      <c r="H1746" s="330"/>
      <c r="I1746" s="330"/>
      <c r="J1746" s="330"/>
      <c r="K1746" s="330"/>
      <c r="L1746" s="330"/>
      <c r="M1746" s="152"/>
      <c r="N1746" s="111"/>
      <c r="O1746" s="111"/>
    </row>
    <row r="1747" spans="2:15" ht="20.100000000000001" customHeight="1" x14ac:dyDescent="0.2">
      <c r="B1747" s="328" t="s">
        <v>145</v>
      </c>
      <c r="C1747" s="329"/>
      <c r="D1747" s="330" t="s">
        <v>135</v>
      </c>
      <c r="E1747" s="330"/>
      <c r="F1747" s="330"/>
      <c r="G1747" s="330"/>
      <c r="H1747" s="330"/>
      <c r="I1747" s="330"/>
      <c r="J1747" s="330"/>
      <c r="K1747" s="330"/>
      <c r="L1747" s="330"/>
      <c r="M1747" s="152"/>
      <c r="N1747" s="111"/>
      <c r="O1747" s="111"/>
    </row>
    <row r="1748" spans="2:15" ht="20.100000000000001" customHeight="1" x14ac:dyDescent="0.2">
      <c r="B1748" s="328"/>
      <c r="C1748" s="329"/>
      <c r="D1748" s="330"/>
      <c r="E1748" s="330"/>
      <c r="F1748" s="330"/>
      <c r="G1748" s="330"/>
      <c r="H1748" s="330"/>
      <c r="I1748" s="330"/>
      <c r="J1748" s="330"/>
      <c r="K1748" s="330"/>
      <c r="L1748" s="330"/>
      <c r="M1748" s="152"/>
      <c r="N1748" s="111"/>
      <c r="O1748" s="111"/>
    </row>
    <row r="1749" spans="2:15" ht="20.100000000000001" customHeight="1" x14ac:dyDescent="0.2">
      <c r="B1749" s="328" t="s">
        <v>146</v>
      </c>
      <c r="C1749" s="329"/>
      <c r="D1749" s="330" t="s">
        <v>136</v>
      </c>
      <c r="E1749" s="330"/>
      <c r="F1749" s="330"/>
      <c r="G1749" s="330"/>
      <c r="H1749" s="330"/>
      <c r="I1749" s="330"/>
      <c r="J1749" s="330"/>
      <c r="K1749" s="330"/>
      <c r="L1749" s="330"/>
      <c r="M1749" s="152"/>
      <c r="N1749" s="111"/>
      <c r="O1749" s="111"/>
    </row>
    <row r="1750" spans="2:15" ht="20.100000000000001" customHeight="1" x14ac:dyDescent="0.2">
      <c r="B1750" s="328"/>
      <c r="C1750" s="329"/>
      <c r="D1750" s="330"/>
      <c r="E1750" s="330"/>
      <c r="F1750" s="330"/>
      <c r="G1750" s="330"/>
      <c r="H1750" s="330"/>
      <c r="I1750" s="330"/>
      <c r="J1750" s="330"/>
      <c r="K1750" s="330"/>
      <c r="L1750" s="330"/>
      <c r="M1750" s="152"/>
      <c r="N1750" s="111"/>
      <c r="O1750" s="111"/>
    </row>
    <row r="1751" spans="2:15" ht="20.100000000000001" customHeight="1" x14ac:dyDescent="0.2">
      <c r="B1751" s="328" t="s">
        <v>147</v>
      </c>
      <c r="C1751" s="329"/>
      <c r="D1751" s="330" t="s">
        <v>137</v>
      </c>
      <c r="E1751" s="330"/>
      <c r="F1751" s="330"/>
      <c r="G1751" s="330"/>
      <c r="H1751" s="330"/>
      <c r="I1751" s="330"/>
      <c r="J1751" s="330"/>
      <c r="K1751" s="330"/>
      <c r="L1751" s="330"/>
      <c r="M1751" s="152"/>
      <c r="N1751" s="111"/>
      <c r="O1751" s="111"/>
    </row>
    <row r="1752" spans="2:15" ht="20.100000000000001" customHeight="1" x14ac:dyDescent="0.2">
      <c r="B1752" s="328"/>
      <c r="C1752" s="329"/>
      <c r="D1752" s="330"/>
      <c r="E1752" s="330"/>
      <c r="F1752" s="330"/>
      <c r="G1752" s="330"/>
      <c r="H1752" s="330"/>
      <c r="I1752" s="330"/>
      <c r="J1752" s="330"/>
      <c r="K1752" s="330"/>
      <c r="L1752" s="330"/>
      <c r="M1752" s="152"/>
      <c r="N1752" s="111"/>
      <c r="O1752" s="111"/>
    </row>
    <row r="1753" spans="2:15" ht="20.100000000000001" customHeight="1" x14ac:dyDescent="0.2">
      <c r="B1753" s="328" t="s">
        <v>148</v>
      </c>
      <c r="C1753" s="329"/>
      <c r="D1753" s="330" t="s">
        <v>138</v>
      </c>
      <c r="E1753" s="330"/>
      <c r="F1753" s="330"/>
      <c r="G1753" s="330"/>
      <c r="H1753" s="330"/>
      <c r="I1753" s="330"/>
      <c r="J1753" s="330"/>
      <c r="K1753" s="330"/>
      <c r="L1753" s="330"/>
      <c r="M1753" s="331"/>
    </row>
    <row r="1754" spans="2:15" ht="20.100000000000001" customHeight="1" thickBot="1" x14ac:dyDescent="0.25">
      <c r="B1754" s="340"/>
      <c r="C1754" s="341"/>
      <c r="D1754" s="334"/>
      <c r="E1754" s="334"/>
      <c r="F1754" s="334"/>
      <c r="G1754" s="334"/>
      <c r="H1754" s="334"/>
      <c r="I1754" s="334"/>
      <c r="J1754" s="334"/>
      <c r="K1754" s="334"/>
      <c r="L1754" s="334"/>
      <c r="M1754" s="335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20.100000000000001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19.5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  <c r="N1861" s="31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30" customHeight="1" x14ac:dyDescent="0.2"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82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153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C1340:D1340"/>
    <mergeCell ref="E1340:F1340"/>
    <mergeCell ref="G1340:H1340"/>
    <mergeCell ref="I1340:J1340"/>
    <mergeCell ref="C1339:D1339"/>
    <mergeCell ref="E1339:F1339"/>
    <mergeCell ref="G1339:H1339"/>
    <mergeCell ref="I1339:J1339"/>
    <mergeCell ref="E1355:F1355"/>
    <mergeCell ref="G1355:H1355"/>
    <mergeCell ref="C1355:D1355"/>
    <mergeCell ref="B1353:H1353"/>
    <mergeCell ref="C1354:D135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C1338:D1338"/>
    <mergeCell ref="E1338:F1338"/>
    <mergeCell ref="G1338:H1338"/>
    <mergeCell ref="I1338:J1338"/>
    <mergeCell ref="E1215:F1215"/>
    <mergeCell ref="G1215:H1215"/>
    <mergeCell ref="E1214:F1214"/>
    <mergeCell ref="G1214:H1214"/>
    <mergeCell ref="I1214:J1214"/>
    <mergeCell ref="C1324:D1324"/>
    <mergeCell ref="E1324:F1324"/>
    <mergeCell ref="G1324:H1324"/>
    <mergeCell ref="C1323:D1323"/>
    <mergeCell ref="E1323:F1323"/>
    <mergeCell ref="G1323:H1323"/>
    <mergeCell ref="G1134:H1134"/>
    <mergeCell ref="I1134:J1134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B1170:B1171"/>
    <mergeCell ref="E1200:F1200"/>
    <mergeCell ref="G1200:H1200"/>
    <mergeCell ref="C1200:D1200"/>
    <mergeCell ref="C1199:D1199"/>
    <mergeCell ref="E1199:F1199"/>
    <mergeCell ref="G1199:H1199"/>
    <mergeCell ref="C1214:D1214"/>
    <mergeCell ref="I1215:J1215"/>
    <mergeCell ref="C1215:D1215"/>
    <mergeCell ref="E1007:F1007"/>
    <mergeCell ref="C984:D984"/>
    <mergeCell ref="E984:F984"/>
    <mergeCell ref="G984:H984"/>
    <mergeCell ref="C1007:D1007"/>
    <mergeCell ref="C983:D983"/>
    <mergeCell ref="E983:F983"/>
    <mergeCell ref="G983:H983"/>
    <mergeCell ref="C982:D982"/>
    <mergeCell ref="E982:F982"/>
    <mergeCell ref="G982:H982"/>
    <mergeCell ref="I715:J715"/>
    <mergeCell ref="G714:H714"/>
    <mergeCell ref="E714:F714"/>
    <mergeCell ref="C714:D714"/>
    <mergeCell ref="E715:F715"/>
    <mergeCell ref="C981:D981"/>
    <mergeCell ref="E981:F981"/>
    <mergeCell ref="B980:H980"/>
    <mergeCell ref="E757:F757"/>
    <mergeCell ref="C948:D948"/>
    <mergeCell ref="E948:F948"/>
    <mergeCell ref="G948:H948"/>
    <mergeCell ref="G963:H963"/>
    <mergeCell ref="C841:D841"/>
    <mergeCell ref="E841:F841"/>
    <mergeCell ref="G841:H841"/>
    <mergeCell ref="C826:D826"/>
    <mergeCell ref="E838:F838"/>
    <mergeCell ref="I730:N730"/>
    <mergeCell ref="G733:H733"/>
    <mergeCell ref="C732:D732"/>
    <mergeCell ref="E733:F733"/>
    <mergeCell ref="E732:F732"/>
    <mergeCell ref="G732:H732"/>
    <mergeCell ref="C733:D733"/>
    <mergeCell ref="C606:D606"/>
    <mergeCell ref="E606:F606"/>
    <mergeCell ref="G606:H606"/>
    <mergeCell ref="C607:D607"/>
    <mergeCell ref="E607:F607"/>
    <mergeCell ref="G607:H607"/>
    <mergeCell ref="C608:D608"/>
    <mergeCell ref="E608:F608"/>
    <mergeCell ref="G608:H608"/>
    <mergeCell ref="B712:J712"/>
    <mergeCell ref="C713:D713"/>
    <mergeCell ref="E713:F713"/>
    <mergeCell ref="I713:J713"/>
    <mergeCell ref="G713:H713"/>
    <mergeCell ref="I714:J714"/>
    <mergeCell ref="C715:D715"/>
    <mergeCell ref="G715:H71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358:H358"/>
    <mergeCell ref="C358:D358"/>
    <mergeCell ref="E358:F358"/>
    <mergeCell ref="G359:H359"/>
    <mergeCell ref="C1216:D1216"/>
    <mergeCell ref="E1216:F1216"/>
    <mergeCell ref="E701:F701"/>
    <mergeCell ref="G701:H70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C716:D716"/>
    <mergeCell ref="C1256:D1256"/>
    <mergeCell ref="E1256:F1256"/>
    <mergeCell ref="G1256:H1256"/>
    <mergeCell ref="I963:J963"/>
    <mergeCell ref="E951:F951"/>
    <mergeCell ref="G951:H951"/>
    <mergeCell ref="G966:H966"/>
    <mergeCell ref="C966:D966"/>
    <mergeCell ref="E966:F966"/>
    <mergeCell ref="B1229:H1229"/>
    <mergeCell ref="C1230:D1230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B1255:J1255"/>
    <mergeCell ref="G1216:H1216"/>
    <mergeCell ref="I1216:J1216"/>
    <mergeCell ref="B1169:J1169"/>
    <mergeCell ref="C1170:E1170"/>
    <mergeCell ref="E1088:F1088"/>
    <mergeCell ref="E1109:F1109"/>
    <mergeCell ref="G1109:H1109"/>
    <mergeCell ref="E1132:F1132"/>
    <mergeCell ref="G1132:H1132"/>
    <mergeCell ref="B1131:J1131"/>
    <mergeCell ref="G1088:H1088"/>
    <mergeCell ref="B1197:H1197"/>
    <mergeCell ref="C1198:D1198"/>
    <mergeCell ref="E1198:F1198"/>
    <mergeCell ref="G1198:H1198"/>
    <mergeCell ref="B1103:M1103"/>
    <mergeCell ref="G1090:H1090"/>
    <mergeCell ref="I1090:J1090"/>
    <mergeCell ref="C1089:D1089"/>
    <mergeCell ref="C1090:D1090"/>
    <mergeCell ref="E1090:F1090"/>
    <mergeCell ref="E1089:F1089"/>
    <mergeCell ref="G1089:H1089"/>
    <mergeCell ref="E1133:F1133"/>
    <mergeCell ref="G1133:H1133"/>
    <mergeCell ref="I1133:J1133"/>
    <mergeCell ref="C1134:D1134"/>
    <mergeCell ref="E1134:F1134"/>
    <mergeCell ref="E1322:F1322"/>
    <mergeCell ref="B1321:H1321"/>
    <mergeCell ref="C1259:D1259"/>
    <mergeCell ref="F1294:H1294"/>
    <mergeCell ref="G1322:H1322"/>
    <mergeCell ref="B1289:M1289"/>
    <mergeCell ref="G1259:H1259"/>
    <mergeCell ref="I1259:J1259"/>
    <mergeCell ref="B1294:B1295"/>
    <mergeCell ref="C1294:E1294"/>
    <mergeCell ref="B1293:J1293"/>
    <mergeCell ref="I1383:J1383"/>
    <mergeCell ref="B1425:B1426"/>
    <mergeCell ref="B1423:B1424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B1419:B1420"/>
    <mergeCell ref="B1421:B1422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G1357:H1357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E716:F716"/>
    <mergeCell ref="G716:H716"/>
    <mergeCell ref="G731:H731"/>
    <mergeCell ref="G573:H573"/>
    <mergeCell ref="B572:H572"/>
    <mergeCell ref="B1045:B1046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C422:D422"/>
    <mergeCell ref="C390:D390"/>
    <mergeCell ref="E390:F390"/>
    <mergeCell ref="B418:H418"/>
    <mergeCell ref="I418:N418"/>
    <mergeCell ref="E479:F479"/>
    <mergeCell ref="B408:L408"/>
    <mergeCell ref="E422:F422"/>
    <mergeCell ref="G422:H422"/>
    <mergeCell ref="C421:D421"/>
    <mergeCell ref="E421:F421"/>
    <mergeCell ref="G421:H421"/>
    <mergeCell ref="E481:F481"/>
    <mergeCell ref="G481:H481"/>
    <mergeCell ref="I481:J481"/>
    <mergeCell ref="I480:J480"/>
    <mergeCell ref="C480:D480"/>
    <mergeCell ref="E480:F480"/>
    <mergeCell ref="G480:H480"/>
    <mergeCell ref="G479:H479"/>
    <mergeCell ref="I479:J479"/>
    <mergeCell ref="B478:J478"/>
    <mergeCell ref="C591:D591"/>
    <mergeCell ref="I591:J591"/>
    <mergeCell ref="B605:H605"/>
    <mergeCell ref="I605:N605"/>
    <mergeCell ref="I589:J589"/>
    <mergeCell ref="C590:D590"/>
    <mergeCell ref="E590:F590"/>
    <mergeCell ref="G590:H590"/>
    <mergeCell ref="I590:J590"/>
    <mergeCell ref="E591:F591"/>
    <mergeCell ref="B603:M603"/>
    <mergeCell ref="G482:H482"/>
    <mergeCell ref="B540:M540"/>
    <mergeCell ref="C574:D574"/>
    <mergeCell ref="E574:F574"/>
    <mergeCell ref="G574:H574"/>
    <mergeCell ref="C575:D575"/>
    <mergeCell ref="E575:F575"/>
    <mergeCell ref="G575:H575"/>
    <mergeCell ref="C589:D589"/>
    <mergeCell ref="E589:F589"/>
    <mergeCell ref="G589:H589"/>
    <mergeCell ref="C481:D481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B730:H730"/>
    <mergeCell ref="I760:J760"/>
    <mergeCell ref="C760:D760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C1428:D1428"/>
    <mergeCell ref="B1418:D1418"/>
    <mergeCell ref="E1354:F1354"/>
    <mergeCell ref="G1354:H1354"/>
    <mergeCell ref="B1351:M1351"/>
    <mergeCell ref="E1357:F1357"/>
    <mergeCell ref="C1356:D1356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K1538:L1538"/>
    <mergeCell ref="B1600:B1601"/>
    <mergeCell ref="C1600:D1600"/>
    <mergeCell ref="E1600:F1600"/>
    <mergeCell ref="B1550:L1550"/>
    <mergeCell ref="E1538:F1538"/>
    <mergeCell ref="B1195:M1195"/>
    <mergeCell ref="B1227:M1227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538:B1539"/>
    <mergeCell ref="C1538:D1538"/>
    <mergeCell ref="B1504:B1505"/>
    <mergeCell ref="G1600:H1600"/>
    <mergeCell ref="I1600:J1600"/>
    <mergeCell ref="B379:L379"/>
    <mergeCell ref="B401:L401"/>
    <mergeCell ref="I588:J588"/>
    <mergeCell ref="E588:F588"/>
    <mergeCell ref="G588:H588"/>
    <mergeCell ref="B570:M570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C576:D576"/>
    <mergeCell ref="E576:F576"/>
    <mergeCell ref="G576:H576"/>
    <mergeCell ref="B584:L584"/>
    <mergeCell ref="B587:J587"/>
    <mergeCell ref="C588:D588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G758:H758"/>
    <mergeCell ref="I758:J758"/>
    <mergeCell ref="I759:J759"/>
    <mergeCell ref="G759:H759"/>
    <mergeCell ref="E759:F759"/>
    <mergeCell ref="C759:D759"/>
    <mergeCell ref="E758:F758"/>
    <mergeCell ref="C758:D758"/>
    <mergeCell ref="I1007:J1007"/>
    <mergeCell ref="B1006:J1006"/>
    <mergeCell ref="C1109:D1109"/>
    <mergeCell ref="C1088:D1088"/>
    <mergeCell ref="I885:J885"/>
    <mergeCell ref="G885:H885"/>
    <mergeCell ref="B945:M945"/>
    <mergeCell ref="B919:J919"/>
    <mergeCell ref="I883:J883"/>
    <mergeCell ref="I884:J884"/>
    <mergeCell ref="C949:D949"/>
    <mergeCell ref="E949:F949"/>
    <mergeCell ref="G949:H949"/>
    <mergeCell ref="C920:E920"/>
    <mergeCell ref="F920:H920"/>
    <mergeCell ref="C885:D885"/>
    <mergeCell ref="E885:F885"/>
    <mergeCell ref="C1045:E1045"/>
    <mergeCell ref="B1070:M1070"/>
    <mergeCell ref="B1087:J1087"/>
    <mergeCell ref="I966:J966"/>
    <mergeCell ref="B947:H947"/>
    <mergeCell ref="B959:L959"/>
    <mergeCell ref="C951:D951"/>
    <mergeCell ref="B1167:M1167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89:J1089"/>
    <mergeCell ref="C1107:D1107"/>
    <mergeCell ref="E1107:F1107"/>
    <mergeCell ref="G1107:H1107"/>
    <mergeCell ref="C1132:D1132"/>
    <mergeCell ref="I1132:J1132"/>
    <mergeCell ref="C1108:D1108"/>
    <mergeCell ref="E1108:F1108"/>
    <mergeCell ref="G1108:H1108"/>
    <mergeCell ref="C1133:D1133"/>
    <mergeCell ref="C389:D389"/>
    <mergeCell ref="E389:F389"/>
    <mergeCell ref="G389:H389"/>
    <mergeCell ref="I388:J388"/>
    <mergeCell ref="I389:J389"/>
    <mergeCell ref="C388:D388"/>
    <mergeCell ref="E388:F388"/>
    <mergeCell ref="G388:H388"/>
    <mergeCell ref="C420:D420"/>
    <mergeCell ref="E420:F420"/>
    <mergeCell ref="G420:H420"/>
    <mergeCell ref="G634:H634"/>
    <mergeCell ref="E633:F633"/>
    <mergeCell ref="G633:H633"/>
    <mergeCell ref="I633:J633"/>
    <mergeCell ref="I634:J634"/>
    <mergeCell ref="C633:D633"/>
    <mergeCell ref="E700:F700"/>
    <mergeCell ref="G700:H700"/>
    <mergeCell ref="C699:D699"/>
    <mergeCell ref="E699:F699"/>
    <mergeCell ref="G699:H699"/>
    <mergeCell ref="C700:D700"/>
    <mergeCell ref="B665:M665"/>
    <mergeCell ref="C634:D634"/>
    <mergeCell ref="E634:F634"/>
    <mergeCell ref="C824:D824"/>
    <mergeCell ref="E824:F824"/>
    <mergeCell ref="E825:F825"/>
    <mergeCell ref="G825:H825"/>
    <mergeCell ref="G824:H824"/>
    <mergeCell ref="C825:D825"/>
    <mergeCell ref="C839:D839"/>
    <mergeCell ref="E839:F839"/>
    <mergeCell ref="I840:J840"/>
    <mergeCell ref="C840:D840"/>
    <mergeCell ref="E840:F840"/>
    <mergeCell ref="G840:H840"/>
    <mergeCell ref="G839:H839"/>
    <mergeCell ref="I839:J839"/>
    <mergeCell ref="I838:J838"/>
    <mergeCell ref="E826:F826"/>
    <mergeCell ref="G826:H826"/>
    <mergeCell ref="B837:J837"/>
    <mergeCell ref="G838:H838"/>
    <mergeCell ref="C857:D857"/>
    <mergeCell ref="E857:F857"/>
    <mergeCell ref="G857:H857"/>
    <mergeCell ref="C858:D858"/>
    <mergeCell ref="E858:F858"/>
    <mergeCell ref="G858:H858"/>
    <mergeCell ref="C883:D883"/>
    <mergeCell ref="E883:F883"/>
    <mergeCell ref="C884:D884"/>
    <mergeCell ref="G883:H883"/>
    <mergeCell ref="E884:F884"/>
    <mergeCell ref="G884:H884"/>
    <mergeCell ref="G882:H882"/>
    <mergeCell ref="G859:H859"/>
    <mergeCell ref="C882:D882"/>
    <mergeCell ref="C950:D950"/>
    <mergeCell ref="E950:F950"/>
    <mergeCell ref="G950:H950"/>
    <mergeCell ref="I964:J964"/>
    <mergeCell ref="C965:D965"/>
    <mergeCell ref="I965:J965"/>
    <mergeCell ref="E965:F965"/>
    <mergeCell ref="G965:H965"/>
    <mergeCell ref="C964:D964"/>
    <mergeCell ref="E964:F964"/>
    <mergeCell ref="G964:H964"/>
    <mergeCell ref="C963:D963"/>
    <mergeCell ref="E963:F963"/>
    <mergeCell ref="G1008:H1008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G1009:H1009"/>
    <mergeCell ref="C1008:D1008"/>
    <mergeCell ref="E1008:F1008"/>
    <mergeCell ref="B1379:J1379"/>
    <mergeCell ref="C1231:D1231"/>
    <mergeCell ref="E1231:F1231"/>
    <mergeCell ref="E1232:F1232"/>
    <mergeCell ref="G1232:H1232"/>
    <mergeCell ref="G1231:H1231"/>
    <mergeCell ref="C1232:D1232"/>
    <mergeCell ref="I1258:J1258"/>
    <mergeCell ref="I1257:J1257"/>
    <mergeCell ref="C1258:D1258"/>
    <mergeCell ref="E1258:F1258"/>
    <mergeCell ref="G1258:H1258"/>
    <mergeCell ref="C1257:D1257"/>
    <mergeCell ref="E1257:F1257"/>
    <mergeCell ref="G1257:H1257"/>
    <mergeCell ref="C1233:D1233"/>
    <mergeCell ref="E1233:F1233"/>
    <mergeCell ref="G1233:H1233"/>
    <mergeCell ref="E1356:F1356"/>
    <mergeCell ref="G1356:H1356"/>
    <mergeCell ref="C1322:D1322"/>
    <mergeCell ref="B1319:M1319"/>
    <mergeCell ref="I1256:J1256"/>
    <mergeCell ref="E1259:F1259"/>
  </mergeCells>
  <phoneticPr fontId="3" type="noConversion"/>
  <conditionalFormatting sqref="C406:L407 C391:J391 C376:L378 C361:H369 C380:L385 C477:K477 M477 C410:L414 C415:K415 M41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2023</vt:lpstr>
      <vt:lpstr>'ABRIL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2023-05-15T07:56:27Z</cp:lastPrinted>
  <dcterms:created xsi:type="dcterms:W3CDTF">2011-10-19T11:12:35Z</dcterms:created>
  <dcterms:modified xsi:type="dcterms:W3CDTF">2023-05-17T12:40:35Z</dcterms:modified>
</cp:coreProperties>
</file>